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PARA CALCULO EPI" sheetId="1" r:id="rId1"/>
    <sheet name="CNES" sheetId="4" state="hidden" r:id="rId2"/>
    <sheet name="TABWIN" sheetId="2" state="hidden" r:id="rId3"/>
  </sheets>
  <definedNames>
    <definedName name="_xlnm._FilterDatabase" localSheetId="0" hidden="1">'PARA CALCULO EPI'!$A$7:$T$236</definedName>
    <definedName name="_xlnm._FilterDatabase" localSheetId="2" hidden="1">TABWIN!$A$3:$L$254</definedName>
  </definedNames>
  <calcPr calcId="145621"/>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4" i="1" l="1"/>
  <c r="M23" i="1"/>
  <c r="S11" i="1"/>
  <c r="P11" i="1"/>
  <c r="N218" i="1"/>
  <c r="P221" i="1"/>
  <c r="Q227" i="1"/>
  <c r="T9" i="1"/>
  <c r="T10"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2" i="1"/>
  <c r="T223" i="1"/>
  <c r="T224" i="1"/>
  <c r="T225" i="1"/>
  <c r="T226" i="1"/>
  <c r="T227" i="1"/>
  <c r="T228" i="1"/>
  <c r="T229" i="1"/>
  <c r="T230" i="1"/>
  <c r="T231" i="1"/>
  <c r="T232" i="1"/>
  <c r="T233" i="1"/>
  <c r="T234" i="1"/>
  <c r="T235" i="1"/>
  <c r="T236" i="1"/>
  <c r="S9" i="1"/>
  <c r="S10"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2" i="1"/>
  <c r="S223" i="1"/>
  <c r="S224" i="1"/>
  <c r="S225" i="1"/>
  <c r="S226" i="1"/>
  <c r="S227" i="1"/>
  <c r="S228" i="1"/>
  <c r="S229" i="1"/>
  <c r="S230" i="1"/>
  <c r="S231" i="1"/>
  <c r="S232" i="1"/>
  <c r="S233" i="1"/>
  <c r="S234" i="1"/>
  <c r="S235" i="1"/>
  <c r="S236" i="1"/>
  <c r="P9" i="1"/>
  <c r="Q9" i="1"/>
  <c r="P10" i="1"/>
  <c r="Q10" i="1" s="1"/>
  <c r="Q11" i="1"/>
  <c r="T11" i="1" s="1"/>
  <c r="P12" i="1"/>
  <c r="Q12" i="1"/>
  <c r="P13" i="1"/>
  <c r="Q13" i="1" s="1"/>
  <c r="P14" i="1"/>
  <c r="Q14" i="1" s="1"/>
  <c r="P15" i="1"/>
  <c r="Q15" i="1"/>
  <c r="P16" i="1"/>
  <c r="Q16" i="1" s="1"/>
  <c r="P17" i="1"/>
  <c r="Q17" i="1" s="1"/>
  <c r="P18" i="1"/>
  <c r="Q18" i="1"/>
  <c r="P19" i="1"/>
  <c r="Q19" i="1" s="1"/>
  <c r="P20" i="1"/>
  <c r="Q20" i="1" s="1"/>
  <c r="P21" i="1"/>
  <c r="Q21" i="1"/>
  <c r="P22" i="1"/>
  <c r="Q22" i="1" s="1"/>
  <c r="P23" i="1"/>
  <c r="Q23" i="1" s="1"/>
  <c r="P24" i="1"/>
  <c r="Q24" i="1"/>
  <c r="P25" i="1"/>
  <c r="Q25" i="1" s="1"/>
  <c r="P26" i="1"/>
  <c r="Q26" i="1" s="1"/>
  <c r="P27" i="1"/>
  <c r="Q27" i="1"/>
  <c r="P28" i="1"/>
  <c r="Q28" i="1" s="1"/>
  <c r="P29" i="1"/>
  <c r="Q29" i="1" s="1"/>
  <c r="P30" i="1"/>
  <c r="Q30" i="1"/>
  <c r="P31" i="1"/>
  <c r="Q31" i="1" s="1"/>
  <c r="P32" i="1"/>
  <c r="Q32" i="1" s="1"/>
  <c r="P33" i="1"/>
  <c r="Q33" i="1"/>
  <c r="P34" i="1"/>
  <c r="Q34" i="1" s="1"/>
  <c r="P35" i="1"/>
  <c r="Q35" i="1" s="1"/>
  <c r="P36" i="1"/>
  <c r="Q36" i="1"/>
  <c r="P37" i="1"/>
  <c r="Q37" i="1" s="1"/>
  <c r="P38" i="1"/>
  <c r="Q38" i="1" s="1"/>
  <c r="P39" i="1"/>
  <c r="Q39" i="1"/>
  <c r="P40" i="1"/>
  <c r="Q40" i="1" s="1"/>
  <c r="P41" i="1"/>
  <c r="Q41" i="1" s="1"/>
  <c r="P42" i="1"/>
  <c r="Q42" i="1"/>
  <c r="P43" i="1"/>
  <c r="Q43" i="1" s="1"/>
  <c r="P44" i="1"/>
  <c r="Q44" i="1" s="1"/>
  <c r="P45" i="1"/>
  <c r="Q45" i="1"/>
  <c r="P46" i="1"/>
  <c r="Q46" i="1" s="1"/>
  <c r="P47" i="1"/>
  <c r="Q47" i="1" s="1"/>
  <c r="P48" i="1"/>
  <c r="Q48" i="1"/>
  <c r="P49" i="1"/>
  <c r="Q49" i="1" s="1"/>
  <c r="P50" i="1"/>
  <c r="Q50" i="1" s="1"/>
  <c r="P51" i="1"/>
  <c r="Q51" i="1"/>
  <c r="P52" i="1"/>
  <c r="Q52" i="1" s="1"/>
  <c r="P53" i="1"/>
  <c r="Q53" i="1" s="1"/>
  <c r="P54" i="1"/>
  <c r="Q54" i="1"/>
  <c r="P55" i="1"/>
  <c r="Q55" i="1" s="1"/>
  <c r="P56" i="1"/>
  <c r="Q56" i="1" s="1"/>
  <c r="P57" i="1"/>
  <c r="Q57" i="1"/>
  <c r="P58" i="1"/>
  <c r="Q58" i="1" s="1"/>
  <c r="P59" i="1"/>
  <c r="Q59" i="1" s="1"/>
  <c r="P60" i="1"/>
  <c r="Q60" i="1"/>
  <c r="P61" i="1"/>
  <c r="Q61" i="1" s="1"/>
  <c r="P62" i="1"/>
  <c r="Q62" i="1" s="1"/>
  <c r="P63" i="1"/>
  <c r="Q63" i="1"/>
  <c r="P64" i="1"/>
  <c r="Q64" i="1" s="1"/>
  <c r="P65" i="1"/>
  <c r="Q65" i="1" s="1"/>
  <c r="P66" i="1"/>
  <c r="Q66" i="1"/>
  <c r="P67" i="1"/>
  <c r="Q67" i="1" s="1"/>
  <c r="P68" i="1"/>
  <c r="Q68" i="1" s="1"/>
  <c r="P69" i="1"/>
  <c r="Q69" i="1"/>
  <c r="P70" i="1"/>
  <c r="Q70" i="1" s="1"/>
  <c r="P71" i="1"/>
  <c r="Q71" i="1" s="1"/>
  <c r="P72" i="1"/>
  <c r="Q72" i="1"/>
  <c r="P73" i="1"/>
  <c r="Q73" i="1" s="1"/>
  <c r="P74" i="1"/>
  <c r="Q74" i="1" s="1"/>
  <c r="P75" i="1"/>
  <c r="Q75" i="1"/>
  <c r="P76" i="1"/>
  <c r="Q76" i="1" s="1"/>
  <c r="P77" i="1"/>
  <c r="Q77" i="1" s="1"/>
  <c r="P78" i="1"/>
  <c r="Q78" i="1"/>
  <c r="P79" i="1"/>
  <c r="Q79" i="1" s="1"/>
  <c r="P80" i="1"/>
  <c r="Q80" i="1" s="1"/>
  <c r="P81" i="1"/>
  <c r="Q81" i="1"/>
  <c r="P82" i="1"/>
  <c r="Q82" i="1" s="1"/>
  <c r="P83" i="1"/>
  <c r="Q83" i="1" s="1"/>
  <c r="P84" i="1"/>
  <c r="Q84" i="1"/>
  <c r="P85" i="1"/>
  <c r="Q85" i="1" s="1"/>
  <c r="P86" i="1"/>
  <c r="Q86" i="1" s="1"/>
  <c r="P87" i="1"/>
  <c r="Q87" i="1"/>
  <c r="P88" i="1"/>
  <c r="Q88" i="1" s="1"/>
  <c r="P89" i="1"/>
  <c r="Q89" i="1" s="1"/>
  <c r="P90" i="1"/>
  <c r="Q90" i="1"/>
  <c r="P91" i="1"/>
  <c r="Q91" i="1" s="1"/>
  <c r="P92" i="1"/>
  <c r="Q92" i="1" s="1"/>
  <c r="P93" i="1"/>
  <c r="Q93" i="1"/>
  <c r="P94" i="1"/>
  <c r="Q94" i="1" s="1"/>
  <c r="P95" i="1"/>
  <c r="Q95" i="1" s="1"/>
  <c r="P96" i="1"/>
  <c r="Q96" i="1"/>
  <c r="P97" i="1"/>
  <c r="Q97" i="1" s="1"/>
  <c r="P98" i="1"/>
  <c r="Q98" i="1" s="1"/>
  <c r="P99" i="1"/>
  <c r="Q99" i="1"/>
  <c r="P100" i="1"/>
  <c r="Q100" i="1" s="1"/>
  <c r="P101" i="1"/>
  <c r="Q101" i="1" s="1"/>
  <c r="P102" i="1"/>
  <c r="Q102" i="1"/>
  <c r="P103" i="1"/>
  <c r="Q103" i="1" s="1"/>
  <c r="P104" i="1"/>
  <c r="Q104" i="1" s="1"/>
  <c r="P105" i="1"/>
  <c r="Q105" i="1"/>
  <c r="P106" i="1"/>
  <c r="Q106" i="1" s="1"/>
  <c r="P107" i="1"/>
  <c r="Q107" i="1" s="1"/>
  <c r="P108" i="1"/>
  <c r="Q108" i="1"/>
  <c r="P109" i="1"/>
  <c r="Q109" i="1" s="1"/>
  <c r="P110" i="1"/>
  <c r="Q110" i="1" s="1"/>
  <c r="P111" i="1"/>
  <c r="Q111" i="1"/>
  <c r="P112" i="1"/>
  <c r="Q112" i="1" s="1"/>
  <c r="P113" i="1"/>
  <c r="Q113" i="1" s="1"/>
  <c r="P114" i="1"/>
  <c r="Q114" i="1"/>
  <c r="P115" i="1"/>
  <c r="Q115" i="1" s="1"/>
  <c r="P116" i="1"/>
  <c r="Q116" i="1" s="1"/>
  <c r="P117" i="1"/>
  <c r="Q117" i="1"/>
  <c r="P118" i="1"/>
  <c r="Q118" i="1" s="1"/>
  <c r="P119" i="1"/>
  <c r="Q119" i="1" s="1"/>
  <c r="P120" i="1"/>
  <c r="Q120" i="1"/>
  <c r="P121" i="1"/>
  <c r="Q121" i="1" s="1"/>
  <c r="P122" i="1"/>
  <c r="Q122" i="1" s="1"/>
  <c r="P123" i="1"/>
  <c r="Q123" i="1"/>
  <c r="P124" i="1"/>
  <c r="Q124" i="1" s="1"/>
  <c r="P125" i="1"/>
  <c r="Q125" i="1" s="1"/>
  <c r="P126" i="1"/>
  <c r="Q126" i="1"/>
  <c r="P127" i="1"/>
  <c r="Q127" i="1" s="1"/>
  <c r="P128" i="1"/>
  <c r="Q128" i="1" s="1"/>
  <c r="P129" i="1"/>
  <c r="Q129" i="1"/>
  <c r="P130" i="1"/>
  <c r="Q130" i="1" s="1"/>
  <c r="P131" i="1"/>
  <c r="Q131" i="1" s="1"/>
  <c r="P132" i="1"/>
  <c r="Q132" i="1"/>
  <c r="P133" i="1"/>
  <c r="Q133" i="1" s="1"/>
  <c r="P134" i="1"/>
  <c r="Q134" i="1" s="1"/>
  <c r="P135" i="1"/>
  <c r="Q135" i="1"/>
  <c r="P136" i="1"/>
  <c r="Q136" i="1" s="1"/>
  <c r="P137" i="1"/>
  <c r="Q137" i="1" s="1"/>
  <c r="P138" i="1"/>
  <c r="Q138" i="1"/>
  <c r="P139" i="1"/>
  <c r="Q139" i="1" s="1"/>
  <c r="P140" i="1"/>
  <c r="Q140" i="1" s="1"/>
  <c r="P141" i="1"/>
  <c r="Q141" i="1"/>
  <c r="P142" i="1"/>
  <c r="Q142" i="1" s="1"/>
  <c r="P143" i="1"/>
  <c r="Q143" i="1" s="1"/>
  <c r="P144" i="1"/>
  <c r="Q144" i="1"/>
  <c r="P145" i="1"/>
  <c r="Q145" i="1" s="1"/>
  <c r="P146" i="1"/>
  <c r="Q146" i="1" s="1"/>
  <c r="P147" i="1"/>
  <c r="Q147" i="1"/>
  <c r="P148" i="1"/>
  <c r="Q148" i="1" s="1"/>
  <c r="P149" i="1"/>
  <c r="Q149" i="1" s="1"/>
  <c r="P150" i="1"/>
  <c r="Q150" i="1"/>
  <c r="P151" i="1"/>
  <c r="Q151" i="1" s="1"/>
  <c r="P152" i="1"/>
  <c r="Q152" i="1" s="1"/>
  <c r="P153" i="1"/>
  <c r="Q153" i="1"/>
  <c r="P154" i="1"/>
  <c r="Q154" i="1" s="1"/>
  <c r="P155" i="1"/>
  <c r="Q155" i="1" s="1"/>
  <c r="P156" i="1"/>
  <c r="Q156" i="1"/>
  <c r="P157" i="1"/>
  <c r="Q157" i="1" s="1"/>
  <c r="P158" i="1"/>
  <c r="Q158" i="1" s="1"/>
  <c r="P159" i="1"/>
  <c r="Q159" i="1"/>
  <c r="P160" i="1"/>
  <c r="Q160" i="1" s="1"/>
  <c r="P161" i="1"/>
  <c r="Q161" i="1" s="1"/>
  <c r="P162" i="1"/>
  <c r="Q162" i="1"/>
  <c r="P163" i="1"/>
  <c r="Q163" i="1" s="1"/>
  <c r="P164" i="1"/>
  <c r="Q164" i="1" s="1"/>
  <c r="P165" i="1"/>
  <c r="Q165" i="1"/>
  <c r="P166" i="1"/>
  <c r="Q166" i="1" s="1"/>
  <c r="P167" i="1"/>
  <c r="Q167" i="1" s="1"/>
  <c r="P168" i="1"/>
  <c r="Q168" i="1"/>
  <c r="P169" i="1"/>
  <c r="Q169" i="1" s="1"/>
  <c r="P170" i="1"/>
  <c r="Q170" i="1" s="1"/>
  <c r="P171" i="1"/>
  <c r="Q171" i="1"/>
  <c r="P172" i="1"/>
  <c r="Q172" i="1" s="1"/>
  <c r="P173" i="1"/>
  <c r="Q173" i="1" s="1"/>
  <c r="P174" i="1"/>
  <c r="Q174" i="1"/>
  <c r="P175" i="1"/>
  <c r="Q175" i="1" s="1"/>
  <c r="P176" i="1"/>
  <c r="Q176" i="1" s="1"/>
  <c r="P177" i="1"/>
  <c r="Q177" i="1"/>
  <c r="P178" i="1"/>
  <c r="Q178" i="1" s="1"/>
  <c r="P179" i="1"/>
  <c r="Q179" i="1" s="1"/>
  <c r="P180" i="1"/>
  <c r="Q180" i="1"/>
  <c r="P181" i="1"/>
  <c r="Q181" i="1" s="1"/>
  <c r="P182" i="1"/>
  <c r="Q182" i="1" s="1"/>
  <c r="P183" i="1"/>
  <c r="Q183" i="1"/>
  <c r="P184" i="1"/>
  <c r="Q184" i="1" s="1"/>
  <c r="P185" i="1"/>
  <c r="Q185" i="1" s="1"/>
  <c r="P186" i="1"/>
  <c r="Q186" i="1"/>
  <c r="P187" i="1"/>
  <c r="Q187" i="1" s="1"/>
  <c r="P188" i="1"/>
  <c r="Q188" i="1" s="1"/>
  <c r="P189" i="1"/>
  <c r="Q189" i="1"/>
  <c r="P190" i="1"/>
  <c r="Q190" i="1" s="1"/>
  <c r="P191" i="1"/>
  <c r="Q191" i="1" s="1"/>
  <c r="P192" i="1"/>
  <c r="Q192" i="1"/>
  <c r="P193" i="1"/>
  <c r="Q193" i="1" s="1"/>
  <c r="P194" i="1"/>
  <c r="Q194" i="1" s="1"/>
  <c r="P195" i="1"/>
  <c r="Q195" i="1"/>
  <c r="P196" i="1"/>
  <c r="Q196" i="1" s="1"/>
  <c r="P197" i="1"/>
  <c r="Q197" i="1" s="1"/>
  <c r="P198" i="1"/>
  <c r="Q198" i="1"/>
  <c r="P199" i="1"/>
  <c r="Q199" i="1" s="1"/>
  <c r="P200" i="1"/>
  <c r="Q200" i="1" s="1"/>
  <c r="P201" i="1"/>
  <c r="Q201" i="1"/>
  <c r="P202" i="1"/>
  <c r="Q202" i="1" s="1"/>
  <c r="P203" i="1"/>
  <c r="Q203" i="1" s="1"/>
  <c r="P204" i="1"/>
  <c r="Q204" i="1"/>
  <c r="P205" i="1"/>
  <c r="Q205" i="1" s="1"/>
  <c r="P206" i="1"/>
  <c r="Q206" i="1" s="1"/>
  <c r="P207" i="1"/>
  <c r="Q207" i="1"/>
  <c r="P208" i="1"/>
  <c r="Q208" i="1" s="1"/>
  <c r="P209" i="1"/>
  <c r="Q209" i="1" s="1"/>
  <c r="P210" i="1"/>
  <c r="Q210" i="1"/>
  <c r="P211" i="1"/>
  <c r="Q211" i="1" s="1"/>
  <c r="P212" i="1"/>
  <c r="Q212" i="1" s="1"/>
  <c r="P213" i="1"/>
  <c r="Q213" i="1"/>
  <c r="P214" i="1"/>
  <c r="Q214" i="1" s="1"/>
  <c r="P215" i="1"/>
  <c r="Q215" i="1" s="1"/>
  <c r="P216" i="1"/>
  <c r="Q216" i="1"/>
  <c r="P217" i="1"/>
  <c r="Q217" i="1" s="1"/>
  <c r="P218" i="1"/>
  <c r="Q218" i="1" s="1"/>
  <c r="P219" i="1"/>
  <c r="Q219" i="1"/>
  <c r="P220" i="1"/>
  <c r="Q220" i="1" s="1"/>
  <c r="Q221" i="1"/>
  <c r="S221" i="1" s="1"/>
  <c r="T221" i="1" s="1"/>
  <c r="P222" i="1"/>
  <c r="Q222" i="1"/>
  <c r="P223" i="1"/>
  <c r="Q223" i="1" s="1"/>
  <c r="P224" i="1"/>
  <c r="Q224" i="1" s="1"/>
  <c r="P225" i="1"/>
  <c r="Q225" i="1"/>
  <c r="P226" i="1"/>
  <c r="Q226" i="1" s="1"/>
  <c r="P227" i="1"/>
  <c r="P228" i="1"/>
  <c r="Q228" i="1"/>
  <c r="P229" i="1"/>
  <c r="Q229" i="1" s="1"/>
  <c r="P230" i="1"/>
  <c r="Q230" i="1" s="1"/>
  <c r="P231" i="1"/>
  <c r="Q231" i="1"/>
  <c r="P232" i="1"/>
  <c r="Q232" i="1" s="1"/>
  <c r="P233" i="1"/>
  <c r="Q233" i="1" s="1"/>
  <c r="P234" i="1"/>
  <c r="Q234" i="1"/>
  <c r="P235" i="1"/>
  <c r="Q235" i="1" s="1"/>
  <c r="P236" i="1"/>
  <c r="Q236" i="1" s="1"/>
  <c r="T8" i="1"/>
  <c r="S8" i="1"/>
  <c r="Q8" i="1"/>
  <c r="P8" i="1"/>
  <c r="L222" i="1"/>
  <c r="L233" i="1"/>
  <c r="O233" i="1"/>
  <c r="L29" i="1"/>
  <c r="O29" i="1"/>
  <c r="K9" i="1"/>
  <c r="O9" i="1" s="1"/>
  <c r="L9" i="1"/>
  <c r="M9" i="1"/>
  <c r="N9" i="1"/>
  <c r="K10" i="1"/>
  <c r="O10" i="1" s="1"/>
  <c r="L10" i="1"/>
  <c r="M10" i="1"/>
  <c r="N10" i="1"/>
  <c r="K11" i="1"/>
  <c r="L11" i="1"/>
  <c r="O11" i="1" s="1"/>
  <c r="M11" i="1"/>
  <c r="N11" i="1"/>
  <c r="K12" i="1"/>
  <c r="L12" i="1"/>
  <c r="M12" i="1"/>
  <c r="O12" i="1" s="1"/>
  <c r="N12" i="1"/>
  <c r="K13" i="1"/>
  <c r="O13" i="1" s="1"/>
  <c r="L13" i="1"/>
  <c r="M13" i="1"/>
  <c r="N13" i="1"/>
  <c r="K14" i="1"/>
  <c r="L14" i="1"/>
  <c r="M14" i="1"/>
  <c r="N14" i="1"/>
  <c r="O14" i="1"/>
  <c r="K15" i="1"/>
  <c r="O15" i="1" s="1"/>
  <c r="L15" i="1"/>
  <c r="M15" i="1"/>
  <c r="N15" i="1"/>
  <c r="K16" i="1"/>
  <c r="O16" i="1" s="1"/>
  <c r="L16" i="1"/>
  <c r="M16" i="1"/>
  <c r="N16" i="1"/>
  <c r="K17" i="1"/>
  <c r="L17" i="1"/>
  <c r="O17" i="1" s="1"/>
  <c r="M17" i="1"/>
  <c r="N17" i="1"/>
  <c r="K18" i="1"/>
  <c r="L18" i="1"/>
  <c r="M18" i="1"/>
  <c r="O18" i="1" s="1"/>
  <c r="N18" i="1"/>
  <c r="K19" i="1"/>
  <c r="O19" i="1" s="1"/>
  <c r="L19" i="1"/>
  <c r="M19" i="1"/>
  <c r="N19" i="1"/>
  <c r="K20" i="1"/>
  <c r="L20" i="1"/>
  <c r="M20" i="1"/>
  <c r="N20" i="1"/>
  <c r="O20" i="1"/>
  <c r="K21" i="1"/>
  <c r="O21" i="1" s="1"/>
  <c r="L21" i="1"/>
  <c r="M21" i="1"/>
  <c r="N21" i="1"/>
  <c r="K22" i="1"/>
  <c r="O22" i="1" s="1"/>
  <c r="L22" i="1"/>
  <c r="M22" i="1"/>
  <c r="N22" i="1"/>
  <c r="K23" i="1"/>
  <c r="L23" i="1"/>
  <c r="N23" i="1"/>
  <c r="K24" i="1"/>
  <c r="L24" i="1"/>
  <c r="M24" i="1"/>
  <c r="N24" i="1"/>
  <c r="K25" i="1"/>
  <c r="O25" i="1" s="1"/>
  <c r="L25" i="1"/>
  <c r="M25" i="1"/>
  <c r="N25" i="1"/>
  <c r="K26" i="1"/>
  <c r="L26" i="1"/>
  <c r="M26" i="1"/>
  <c r="N26" i="1"/>
  <c r="O26" i="1"/>
  <c r="K27" i="1"/>
  <c r="O27" i="1" s="1"/>
  <c r="L27" i="1"/>
  <c r="M27" i="1"/>
  <c r="N27" i="1"/>
  <c r="K28" i="1"/>
  <c r="O28" i="1" s="1"/>
  <c r="L28" i="1"/>
  <c r="M28" i="1"/>
  <c r="N28" i="1"/>
  <c r="K29" i="1"/>
  <c r="M29" i="1"/>
  <c r="N29" i="1"/>
  <c r="K30" i="1"/>
  <c r="L30" i="1"/>
  <c r="M30" i="1"/>
  <c r="O30" i="1" s="1"/>
  <c r="N30" i="1"/>
  <c r="K31" i="1"/>
  <c r="O31" i="1" s="1"/>
  <c r="L31" i="1"/>
  <c r="M31" i="1"/>
  <c r="N31" i="1"/>
  <c r="K32" i="1"/>
  <c r="L32" i="1"/>
  <c r="M32" i="1"/>
  <c r="N32" i="1"/>
  <c r="O32" i="1"/>
  <c r="K33" i="1"/>
  <c r="O33" i="1" s="1"/>
  <c r="L33" i="1"/>
  <c r="M33" i="1"/>
  <c r="N33" i="1"/>
  <c r="K34" i="1"/>
  <c r="O34" i="1" s="1"/>
  <c r="L34" i="1"/>
  <c r="M34" i="1"/>
  <c r="N34" i="1"/>
  <c r="K35" i="1"/>
  <c r="L35" i="1"/>
  <c r="O35" i="1" s="1"/>
  <c r="M35" i="1"/>
  <c r="N35" i="1"/>
  <c r="K36" i="1"/>
  <c r="L36" i="1"/>
  <c r="M36" i="1"/>
  <c r="O36" i="1" s="1"/>
  <c r="N36" i="1"/>
  <c r="K37" i="1"/>
  <c r="O37" i="1" s="1"/>
  <c r="L37" i="1"/>
  <c r="M37" i="1"/>
  <c r="N37" i="1"/>
  <c r="K38" i="1"/>
  <c r="L38" i="1"/>
  <c r="M38" i="1"/>
  <c r="N38" i="1"/>
  <c r="O38" i="1"/>
  <c r="K39" i="1"/>
  <c r="O39" i="1" s="1"/>
  <c r="L39" i="1"/>
  <c r="M39" i="1"/>
  <c r="N39" i="1"/>
  <c r="K40" i="1"/>
  <c r="O40" i="1" s="1"/>
  <c r="L40" i="1"/>
  <c r="M40" i="1"/>
  <c r="N40" i="1"/>
  <c r="K41" i="1"/>
  <c r="L41" i="1"/>
  <c r="O41" i="1" s="1"/>
  <c r="M41" i="1"/>
  <c r="N41" i="1"/>
  <c r="K42" i="1"/>
  <c r="L42" i="1"/>
  <c r="M42" i="1"/>
  <c r="O42" i="1" s="1"/>
  <c r="N42" i="1"/>
  <c r="K43" i="1"/>
  <c r="O43" i="1" s="1"/>
  <c r="L43" i="1"/>
  <c r="M43" i="1"/>
  <c r="N43" i="1"/>
  <c r="K44" i="1"/>
  <c r="L44" i="1"/>
  <c r="M44" i="1"/>
  <c r="N44" i="1"/>
  <c r="O44" i="1"/>
  <c r="K45" i="1"/>
  <c r="O45" i="1" s="1"/>
  <c r="L45" i="1"/>
  <c r="M45" i="1"/>
  <c r="N45" i="1"/>
  <c r="K46" i="1"/>
  <c r="O46" i="1" s="1"/>
  <c r="L46" i="1"/>
  <c r="M46" i="1"/>
  <c r="N46" i="1"/>
  <c r="K47" i="1"/>
  <c r="L47" i="1"/>
  <c r="O47" i="1" s="1"/>
  <c r="M47" i="1"/>
  <c r="N47" i="1"/>
  <c r="K48" i="1"/>
  <c r="L48" i="1"/>
  <c r="M48" i="1"/>
  <c r="O48" i="1" s="1"/>
  <c r="N48" i="1"/>
  <c r="K49" i="1"/>
  <c r="O49" i="1" s="1"/>
  <c r="L49" i="1"/>
  <c r="M49" i="1"/>
  <c r="N49" i="1"/>
  <c r="K50" i="1"/>
  <c r="L50" i="1"/>
  <c r="M50" i="1"/>
  <c r="N50" i="1"/>
  <c r="O50" i="1"/>
  <c r="K51" i="1"/>
  <c r="O51" i="1" s="1"/>
  <c r="L51" i="1"/>
  <c r="M51" i="1"/>
  <c r="N51" i="1"/>
  <c r="K52" i="1"/>
  <c r="O52" i="1" s="1"/>
  <c r="L52" i="1"/>
  <c r="M52" i="1"/>
  <c r="N52" i="1"/>
  <c r="K53" i="1"/>
  <c r="L53" i="1"/>
  <c r="O53" i="1" s="1"/>
  <c r="M53" i="1"/>
  <c r="N53" i="1"/>
  <c r="K54" i="1"/>
  <c r="L54" i="1"/>
  <c r="M54" i="1"/>
  <c r="O54" i="1" s="1"/>
  <c r="N54" i="1"/>
  <c r="K55" i="1"/>
  <c r="O55" i="1" s="1"/>
  <c r="L55" i="1"/>
  <c r="M55" i="1"/>
  <c r="N55" i="1"/>
  <c r="K56" i="1"/>
  <c r="L56" i="1"/>
  <c r="M56" i="1"/>
  <c r="N56" i="1"/>
  <c r="O56" i="1"/>
  <c r="K57" i="1"/>
  <c r="O57" i="1" s="1"/>
  <c r="L57" i="1"/>
  <c r="M57" i="1"/>
  <c r="N57" i="1"/>
  <c r="K58" i="1"/>
  <c r="O58" i="1" s="1"/>
  <c r="L58" i="1"/>
  <c r="M58" i="1"/>
  <c r="N58" i="1"/>
  <c r="K59" i="1"/>
  <c r="L59" i="1"/>
  <c r="O59" i="1" s="1"/>
  <c r="M59" i="1"/>
  <c r="N59" i="1"/>
  <c r="K60" i="1"/>
  <c r="L60" i="1"/>
  <c r="M60" i="1"/>
  <c r="O60" i="1" s="1"/>
  <c r="N60" i="1"/>
  <c r="K61" i="1"/>
  <c r="O61" i="1" s="1"/>
  <c r="L61" i="1"/>
  <c r="M61" i="1"/>
  <c r="N61" i="1"/>
  <c r="K62" i="1"/>
  <c r="L62" i="1"/>
  <c r="M62" i="1"/>
  <c r="N62" i="1"/>
  <c r="O62" i="1"/>
  <c r="K63" i="1"/>
  <c r="O63" i="1" s="1"/>
  <c r="L63" i="1"/>
  <c r="M63" i="1"/>
  <c r="N63" i="1"/>
  <c r="K64" i="1"/>
  <c r="O64" i="1" s="1"/>
  <c r="L64" i="1"/>
  <c r="M64" i="1"/>
  <c r="N64" i="1"/>
  <c r="K65" i="1"/>
  <c r="L65" i="1"/>
  <c r="O65" i="1" s="1"/>
  <c r="M65" i="1"/>
  <c r="N65" i="1"/>
  <c r="K66" i="1"/>
  <c r="L66" i="1"/>
  <c r="M66" i="1"/>
  <c r="O66" i="1" s="1"/>
  <c r="N66" i="1"/>
  <c r="K67" i="1"/>
  <c r="O67" i="1" s="1"/>
  <c r="L67" i="1"/>
  <c r="M67" i="1"/>
  <c r="N67" i="1"/>
  <c r="K68" i="1"/>
  <c r="L68" i="1"/>
  <c r="M68" i="1"/>
  <c r="N68" i="1"/>
  <c r="O68" i="1"/>
  <c r="K69" i="1"/>
  <c r="O69" i="1" s="1"/>
  <c r="L69" i="1"/>
  <c r="M69" i="1"/>
  <c r="N69" i="1"/>
  <c r="K70" i="1"/>
  <c r="O70" i="1" s="1"/>
  <c r="L70" i="1"/>
  <c r="M70" i="1"/>
  <c r="N70" i="1"/>
  <c r="K71" i="1"/>
  <c r="L71" i="1"/>
  <c r="O71" i="1" s="1"/>
  <c r="M71" i="1"/>
  <c r="N71" i="1"/>
  <c r="K72" i="1"/>
  <c r="L72" i="1"/>
  <c r="M72" i="1"/>
  <c r="O72" i="1" s="1"/>
  <c r="N72" i="1"/>
  <c r="K73" i="1"/>
  <c r="O73" i="1" s="1"/>
  <c r="L73" i="1"/>
  <c r="M73" i="1"/>
  <c r="N73" i="1"/>
  <c r="K74" i="1"/>
  <c r="L74" i="1"/>
  <c r="M74" i="1"/>
  <c r="N74" i="1"/>
  <c r="O74" i="1"/>
  <c r="K75" i="1"/>
  <c r="O75" i="1" s="1"/>
  <c r="L75" i="1"/>
  <c r="M75" i="1"/>
  <c r="N75" i="1"/>
  <c r="K76" i="1"/>
  <c r="O76" i="1" s="1"/>
  <c r="L76" i="1"/>
  <c r="M76" i="1"/>
  <c r="N76" i="1"/>
  <c r="K77" i="1"/>
  <c r="L77" i="1"/>
  <c r="O77" i="1" s="1"/>
  <c r="M77" i="1"/>
  <c r="N77" i="1"/>
  <c r="K78" i="1"/>
  <c r="L78" i="1"/>
  <c r="M78" i="1"/>
  <c r="O78" i="1" s="1"/>
  <c r="N78" i="1"/>
  <c r="K79" i="1"/>
  <c r="O79" i="1" s="1"/>
  <c r="L79" i="1"/>
  <c r="M79" i="1"/>
  <c r="N79" i="1"/>
  <c r="K80" i="1"/>
  <c r="L80" i="1"/>
  <c r="M80" i="1"/>
  <c r="N80" i="1"/>
  <c r="O80" i="1"/>
  <c r="K81" i="1"/>
  <c r="O81" i="1" s="1"/>
  <c r="L81" i="1"/>
  <c r="M81" i="1"/>
  <c r="N81" i="1"/>
  <c r="K82" i="1"/>
  <c r="O82" i="1" s="1"/>
  <c r="L82" i="1"/>
  <c r="M82" i="1"/>
  <c r="N82" i="1"/>
  <c r="K83" i="1"/>
  <c r="L83" i="1"/>
  <c r="O83" i="1" s="1"/>
  <c r="M83" i="1"/>
  <c r="N83" i="1"/>
  <c r="K84" i="1"/>
  <c r="L84" i="1"/>
  <c r="M84" i="1"/>
  <c r="O84" i="1" s="1"/>
  <c r="N84" i="1"/>
  <c r="K85" i="1"/>
  <c r="O85" i="1" s="1"/>
  <c r="L85" i="1"/>
  <c r="M85" i="1"/>
  <c r="N85" i="1"/>
  <c r="K86" i="1"/>
  <c r="L86" i="1"/>
  <c r="M86" i="1"/>
  <c r="N86" i="1"/>
  <c r="O86" i="1"/>
  <c r="K87" i="1"/>
  <c r="O87" i="1" s="1"/>
  <c r="L87" i="1"/>
  <c r="M87" i="1"/>
  <c r="N87" i="1"/>
  <c r="K88" i="1"/>
  <c r="O88" i="1" s="1"/>
  <c r="L88" i="1"/>
  <c r="M88" i="1"/>
  <c r="N88" i="1"/>
  <c r="K89" i="1"/>
  <c r="L89" i="1"/>
  <c r="O89" i="1" s="1"/>
  <c r="M89" i="1"/>
  <c r="N89" i="1"/>
  <c r="K90" i="1"/>
  <c r="L90" i="1"/>
  <c r="M90" i="1"/>
  <c r="O90" i="1" s="1"/>
  <c r="N90" i="1"/>
  <c r="K91" i="1"/>
  <c r="O91" i="1" s="1"/>
  <c r="L91" i="1"/>
  <c r="M91" i="1"/>
  <c r="N91" i="1"/>
  <c r="K92" i="1"/>
  <c r="L92" i="1"/>
  <c r="M92" i="1"/>
  <c r="N92" i="1"/>
  <c r="O92" i="1"/>
  <c r="K93" i="1"/>
  <c r="O93" i="1" s="1"/>
  <c r="L93" i="1"/>
  <c r="M93" i="1"/>
  <c r="N93" i="1"/>
  <c r="K94" i="1"/>
  <c r="O94" i="1" s="1"/>
  <c r="L94" i="1"/>
  <c r="M94" i="1"/>
  <c r="N94" i="1"/>
  <c r="K95" i="1"/>
  <c r="L95" i="1"/>
  <c r="O95" i="1" s="1"/>
  <c r="M95" i="1"/>
  <c r="N95" i="1"/>
  <c r="K96" i="1"/>
  <c r="L96" i="1"/>
  <c r="M96" i="1"/>
  <c r="O96" i="1" s="1"/>
  <c r="N96" i="1"/>
  <c r="K97" i="1"/>
  <c r="O97" i="1" s="1"/>
  <c r="L97" i="1"/>
  <c r="M97" i="1"/>
  <c r="N97" i="1"/>
  <c r="K98" i="1"/>
  <c r="L98" i="1"/>
  <c r="M98" i="1"/>
  <c r="N98" i="1"/>
  <c r="O98" i="1"/>
  <c r="K99" i="1"/>
  <c r="O99" i="1" s="1"/>
  <c r="L99" i="1"/>
  <c r="M99" i="1"/>
  <c r="N99" i="1"/>
  <c r="K100" i="1"/>
  <c r="O100" i="1" s="1"/>
  <c r="L100" i="1"/>
  <c r="M100" i="1"/>
  <c r="N100" i="1"/>
  <c r="K101" i="1"/>
  <c r="L101" i="1"/>
  <c r="O101" i="1" s="1"/>
  <c r="M101" i="1"/>
  <c r="N101" i="1"/>
  <c r="K102" i="1"/>
  <c r="L102" i="1"/>
  <c r="M102" i="1"/>
  <c r="O102" i="1" s="1"/>
  <c r="N102" i="1"/>
  <c r="K103" i="1"/>
  <c r="O103" i="1" s="1"/>
  <c r="L103" i="1"/>
  <c r="M103" i="1"/>
  <c r="N103" i="1"/>
  <c r="K104" i="1"/>
  <c r="L104" i="1"/>
  <c r="M104" i="1"/>
  <c r="N104" i="1"/>
  <c r="O104" i="1"/>
  <c r="K105" i="1"/>
  <c r="O105" i="1" s="1"/>
  <c r="L105" i="1"/>
  <c r="M105" i="1"/>
  <c r="N105" i="1"/>
  <c r="K106" i="1"/>
  <c r="O106" i="1" s="1"/>
  <c r="L106" i="1"/>
  <c r="M106" i="1"/>
  <c r="N106" i="1"/>
  <c r="K107" i="1"/>
  <c r="L107" i="1"/>
  <c r="O107" i="1" s="1"/>
  <c r="M107" i="1"/>
  <c r="N107" i="1"/>
  <c r="K108" i="1"/>
  <c r="L108" i="1"/>
  <c r="M108" i="1"/>
  <c r="O108" i="1" s="1"/>
  <c r="N108" i="1"/>
  <c r="K109" i="1"/>
  <c r="O109" i="1" s="1"/>
  <c r="L109" i="1"/>
  <c r="M109" i="1"/>
  <c r="N109" i="1"/>
  <c r="K110" i="1"/>
  <c r="L110" i="1"/>
  <c r="M110" i="1"/>
  <c r="N110" i="1"/>
  <c r="O110" i="1"/>
  <c r="K111" i="1"/>
  <c r="O111" i="1" s="1"/>
  <c r="L111" i="1"/>
  <c r="M111" i="1"/>
  <c r="N111" i="1"/>
  <c r="K112" i="1"/>
  <c r="O112" i="1" s="1"/>
  <c r="L112" i="1"/>
  <c r="M112" i="1"/>
  <c r="N112" i="1"/>
  <c r="K113" i="1"/>
  <c r="L113" i="1"/>
  <c r="O113" i="1" s="1"/>
  <c r="M113" i="1"/>
  <c r="N113" i="1"/>
  <c r="K114" i="1"/>
  <c r="L114" i="1"/>
  <c r="M114" i="1"/>
  <c r="O114" i="1" s="1"/>
  <c r="N114" i="1"/>
  <c r="K115" i="1"/>
  <c r="O115" i="1" s="1"/>
  <c r="L115" i="1"/>
  <c r="M115" i="1"/>
  <c r="N115" i="1"/>
  <c r="K116" i="1"/>
  <c r="L116" i="1"/>
  <c r="M116" i="1"/>
  <c r="N116" i="1"/>
  <c r="O116" i="1"/>
  <c r="K117" i="1"/>
  <c r="O117" i="1" s="1"/>
  <c r="L117" i="1"/>
  <c r="M117" i="1"/>
  <c r="N117" i="1"/>
  <c r="K118" i="1"/>
  <c r="O118" i="1" s="1"/>
  <c r="L118" i="1"/>
  <c r="M118" i="1"/>
  <c r="N118" i="1"/>
  <c r="K119" i="1"/>
  <c r="L119" i="1"/>
  <c r="O119" i="1" s="1"/>
  <c r="M119" i="1"/>
  <c r="N119" i="1"/>
  <c r="K120" i="1"/>
  <c r="L120" i="1"/>
  <c r="M120" i="1"/>
  <c r="O120" i="1" s="1"/>
  <c r="N120" i="1"/>
  <c r="K121" i="1"/>
  <c r="O121" i="1" s="1"/>
  <c r="L121" i="1"/>
  <c r="M121" i="1"/>
  <c r="N121" i="1"/>
  <c r="K122" i="1"/>
  <c r="L122" i="1"/>
  <c r="M122" i="1"/>
  <c r="N122" i="1"/>
  <c r="O122" i="1"/>
  <c r="K123" i="1"/>
  <c r="O123" i="1" s="1"/>
  <c r="L123" i="1"/>
  <c r="M123" i="1"/>
  <c r="N123" i="1"/>
  <c r="K124" i="1"/>
  <c r="O124" i="1" s="1"/>
  <c r="L124" i="1"/>
  <c r="M124" i="1"/>
  <c r="N124" i="1"/>
  <c r="K125" i="1"/>
  <c r="L125" i="1"/>
  <c r="O125" i="1" s="1"/>
  <c r="M125" i="1"/>
  <c r="N125" i="1"/>
  <c r="K126" i="1"/>
  <c r="L126" i="1"/>
  <c r="M126" i="1"/>
  <c r="O126" i="1" s="1"/>
  <c r="N126" i="1"/>
  <c r="K127" i="1"/>
  <c r="O127" i="1" s="1"/>
  <c r="L127" i="1"/>
  <c r="M127" i="1"/>
  <c r="N127" i="1"/>
  <c r="K128" i="1"/>
  <c r="L128" i="1"/>
  <c r="M128" i="1"/>
  <c r="N128" i="1"/>
  <c r="O128" i="1"/>
  <c r="K129" i="1"/>
  <c r="O129" i="1" s="1"/>
  <c r="L129" i="1"/>
  <c r="M129" i="1"/>
  <c r="N129" i="1"/>
  <c r="K130" i="1"/>
  <c r="O130" i="1" s="1"/>
  <c r="L130" i="1"/>
  <c r="M130" i="1"/>
  <c r="N130" i="1"/>
  <c r="K131" i="1"/>
  <c r="L131" i="1"/>
  <c r="O131" i="1" s="1"/>
  <c r="M131" i="1"/>
  <c r="N131" i="1"/>
  <c r="K132" i="1"/>
  <c r="L132" i="1"/>
  <c r="M132" i="1"/>
  <c r="O132" i="1" s="1"/>
  <c r="N132" i="1"/>
  <c r="K133" i="1"/>
  <c r="O133" i="1" s="1"/>
  <c r="L133" i="1"/>
  <c r="M133" i="1"/>
  <c r="N133" i="1"/>
  <c r="K134" i="1"/>
  <c r="L134" i="1"/>
  <c r="M134" i="1"/>
  <c r="N134" i="1"/>
  <c r="O134" i="1"/>
  <c r="K135" i="1"/>
  <c r="O135" i="1" s="1"/>
  <c r="L135" i="1"/>
  <c r="M135" i="1"/>
  <c r="N135" i="1"/>
  <c r="K136" i="1"/>
  <c r="O136" i="1" s="1"/>
  <c r="L136" i="1"/>
  <c r="M136" i="1"/>
  <c r="N136" i="1"/>
  <c r="K137" i="1"/>
  <c r="L137" i="1"/>
  <c r="O137" i="1" s="1"/>
  <c r="M137" i="1"/>
  <c r="N137" i="1"/>
  <c r="K138" i="1"/>
  <c r="L138" i="1"/>
  <c r="M138" i="1"/>
  <c r="O138" i="1" s="1"/>
  <c r="N138" i="1"/>
  <c r="K139" i="1"/>
  <c r="O139" i="1" s="1"/>
  <c r="L139" i="1"/>
  <c r="M139" i="1"/>
  <c r="N139" i="1"/>
  <c r="K140" i="1"/>
  <c r="L140" i="1"/>
  <c r="M140" i="1"/>
  <c r="N140" i="1"/>
  <c r="O140" i="1"/>
  <c r="K141" i="1"/>
  <c r="O141" i="1" s="1"/>
  <c r="L141" i="1"/>
  <c r="M141" i="1"/>
  <c r="N141" i="1"/>
  <c r="K142" i="1"/>
  <c r="O142" i="1" s="1"/>
  <c r="L142" i="1"/>
  <c r="M142" i="1"/>
  <c r="N142" i="1"/>
  <c r="K143" i="1"/>
  <c r="L143" i="1"/>
  <c r="O143" i="1" s="1"/>
  <c r="M143" i="1"/>
  <c r="N143" i="1"/>
  <c r="K144" i="1"/>
  <c r="L144" i="1"/>
  <c r="M144" i="1"/>
  <c r="O144" i="1" s="1"/>
  <c r="N144" i="1"/>
  <c r="K145" i="1"/>
  <c r="O145" i="1" s="1"/>
  <c r="L145" i="1"/>
  <c r="M145" i="1"/>
  <c r="N145" i="1"/>
  <c r="K146" i="1"/>
  <c r="L146" i="1"/>
  <c r="M146" i="1"/>
  <c r="N146" i="1"/>
  <c r="O146" i="1"/>
  <c r="K147" i="1"/>
  <c r="O147" i="1" s="1"/>
  <c r="L147" i="1"/>
  <c r="M147" i="1"/>
  <c r="N147" i="1"/>
  <c r="K148" i="1"/>
  <c r="O148" i="1" s="1"/>
  <c r="L148" i="1"/>
  <c r="M148" i="1"/>
  <c r="N148" i="1"/>
  <c r="K149" i="1"/>
  <c r="L149" i="1"/>
  <c r="O149" i="1" s="1"/>
  <c r="M149" i="1"/>
  <c r="N149" i="1"/>
  <c r="K150" i="1"/>
  <c r="L150" i="1"/>
  <c r="M150" i="1"/>
  <c r="O150" i="1" s="1"/>
  <c r="N150" i="1"/>
  <c r="K151" i="1"/>
  <c r="O151" i="1" s="1"/>
  <c r="L151" i="1"/>
  <c r="M151" i="1"/>
  <c r="N151" i="1"/>
  <c r="K152" i="1"/>
  <c r="L152" i="1"/>
  <c r="M152" i="1"/>
  <c r="N152" i="1"/>
  <c r="O152" i="1"/>
  <c r="K153" i="1"/>
  <c r="O153" i="1" s="1"/>
  <c r="L153" i="1"/>
  <c r="M153" i="1"/>
  <c r="N153" i="1"/>
  <c r="K154" i="1"/>
  <c r="O154" i="1" s="1"/>
  <c r="L154" i="1"/>
  <c r="M154" i="1"/>
  <c r="N154" i="1"/>
  <c r="K155" i="1"/>
  <c r="L155" i="1"/>
  <c r="O155" i="1" s="1"/>
  <c r="M155" i="1"/>
  <c r="N155" i="1"/>
  <c r="K156" i="1"/>
  <c r="L156" i="1"/>
  <c r="M156" i="1"/>
  <c r="O156" i="1" s="1"/>
  <c r="N156" i="1"/>
  <c r="K157" i="1"/>
  <c r="O157" i="1" s="1"/>
  <c r="L157" i="1"/>
  <c r="M157" i="1"/>
  <c r="N157" i="1"/>
  <c r="K158" i="1"/>
  <c r="L158" i="1"/>
  <c r="M158" i="1"/>
  <c r="N158" i="1"/>
  <c r="O158" i="1"/>
  <c r="K159" i="1"/>
  <c r="O159" i="1" s="1"/>
  <c r="L159" i="1"/>
  <c r="M159" i="1"/>
  <c r="N159" i="1"/>
  <c r="K160" i="1"/>
  <c r="O160" i="1" s="1"/>
  <c r="L160" i="1"/>
  <c r="M160" i="1"/>
  <c r="N160" i="1"/>
  <c r="K161" i="1"/>
  <c r="L161" i="1"/>
  <c r="O161" i="1" s="1"/>
  <c r="M161" i="1"/>
  <c r="N161" i="1"/>
  <c r="K162" i="1"/>
  <c r="L162" i="1"/>
  <c r="M162" i="1"/>
  <c r="O162" i="1" s="1"/>
  <c r="N162" i="1"/>
  <c r="K163" i="1"/>
  <c r="O163" i="1" s="1"/>
  <c r="L163" i="1"/>
  <c r="M163" i="1"/>
  <c r="N163" i="1"/>
  <c r="K164" i="1"/>
  <c r="L164" i="1"/>
  <c r="M164" i="1"/>
  <c r="N164" i="1"/>
  <c r="O164" i="1"/>
  <c r="K165" i="1"/>
  <c r="O165" i="1" s="1"/>
  <c r="L165" i="1"/>
  <c r="M165" i="1"/>
  <c r="N165" i="1"/>
  <c r="K166" i="1"/>
  <c r="O166" i="1" s="1"/>
  <c r="L166" i="1"/>
  <c r="M166" i="1"/>
  <c r="N166" i="1"/>
  <c r="K167" i="1"/>
  <c r="L167" i="1"/>
  <c r="O167" i="1" s="1"/>
  <c r="M167" i="1"/>
  <c r="N167" i="1"/>
  <c r="K168" i="1"/>
  <c r="L168" i="1"/>
  <c r="M168" i="1"/>
  <c r="O168" i="1" s="1"/>
  <c r="N168" i="1"/>
  <c r="K169" i="1"/>
  <c r="O169" i="1" s="1"/>
  <c r="L169" i="1"/>
  <c r="M169" i="1"/>
  <c r="N169" i="1"/>
  <c r="K170" i="1"/>
  <c r="L170" i="1"/>
  <c r="M170" i="1"/>
  <c r="N170" i="1"/>
  <c r="O170" i="1"/>
  <c r="K171" i="1"/>
  <c r="O171" i="1" s="1"/>
  <c r="L171" i="1"/>
  <c r="M171" i="1"/>
  <c r="N171" i="1"/>
  <c r="K172" i="1"/>
  <c r="O172" i="1" s="1"/>
  <c r="L172" i="1"/>
  <c r="M172" i="1"/>
  <c r="N172" i="1"/>
  <c r="K173" i="1"/>
  <c r="L173" i="1"/>
  <c r="O173" i="1" s="1"/>
  <c r="M173" i="1"/>
  <c r="N173" i="1"/>
  <c r="K174" i="1"/>
  <c r="L174" i="1"/>
  <c r="M174" i="1"/>
  <c r="O174" i="1" s="1"/>
  <c r="N174" i="1"/>
  <c r="K175" i="1"/>
  <c r="O175" i="1" s="1"/>
  <c r="L175" i="1"/>
  <c r="M175" i="1"/>
  <c r="N175" i="1"/>
  <c r="K176" i="1"/>
  <c r="L176" i="1"/>
  <c r="M176" i="1"/>
  <c r="N176" i="1"/>
  <c r="O176" i="1"/>
  <c r="K177" i="1"/>
  <c r="O177" i="1" s="1"/>
  <c r="L177" i="1"/>
  <c r="M177" i="1"/>
  <c r="N177" i="1"/>
  <c r="K178" i="1"/>
  <c r="O178" i="1" s="1"/>
  <c r="L178" i="1"/>
  <c r="M178" i="1"/>
  <c r="N178" i="1"/>
  <c r="K179" i="1"/>
  <c r="L179" i="1"/>
  <c r="O179" i="1" s="1"/>
  <c r="M179" i="1"/>
  <c r="N179" i="1"/>
  <c r="K180" i="1"/>
  <c r="L180" i="1"/>
  <c r="M180" i="1"/>
  <c r="O180" i="1" s="1"/>
  <c r="N180" i="1"/>
  <c r="K181" i="1"/>
  <c r="O181" i="1" s="1"/>
  <c r="L181" i="1"/>
  <c r="M181" i="1"/>
  <c r="N181" i="1"/>
  <c r="K182" i="1"/>
  <c r="L182" i="1"/>
  <c r="M182" i="1"/>
  <c r="N182" i="1"/>
  <c r="O182" i="1"/>
  <c r="K183" i="1"/>
  <c r="O183" i="1" s="1"/>
  <c r="L183" i="1"/>
  <c r="M183" i="1"/>
  <c r="N183" i="1"/>
  <c r="K184" i="1"/>
  <c r="O184" i="1" s="1"/>
  <c r="L184" i="1"/>
  <c r="M184" i="1"/>
  <c r="N184" i="1"/>
  <c r="K185" i="1"/>
  <c r="L185" i="1"/>
  <c r="O185" i="1" s="1"/>
  <c r="M185" i="1"/>
  <c r="N185" i="1"/>
  <c r="K186" i="1"/>
  <c r="L186" i="1"/>
  <c r="M186" i="1"/>
  <c r="O186" i="1" s="1"/>
  <c r="N186" i="1"/>
  <c r="K187" i="1"/>
  <c r="O187" i="1" s="1"/>
  <c r="L187" i="1"/>
  <c r="M187" i="1"/>
  <c r="N187" i="1"/>
  <c r="K188" i="1"/>
  <c r="L188" i="1"/>
  <c r="M188" i="1"/>
  <c r="N188" i="1"/>
  <c r="O188" i="1"/>
  <c r="K189" i="1"/>
  <c r="O189" i="1" s="1"/>
  <c r="L189" i="1"/>
  <c r="M189" i="1"/>
  <c r="N189" i="1"/>
  <c r="K190" i="1"/>
  <c r="O190" i="1" s="1"/>
  <c r="L190" i="1"/>
  <c r="M190" i="1"/>
  <c r="N190" i="1"/>
  <c r="K191" i="1"/>
  <c r="L191" i="1"/>
  <c r="O191" i="1" s="1"/>
  <c r="M191" i="1"/>
  <c r="N191" i="1"/>
  <c r="K192" i="1"/>
  <c r="L192" i="1"/>
  <c r="M192" i="1"/>
  <c r="O192" i="1" s="1"/>
  <c r="N192" i="1"/>
  <c r="K193" i="1"/>
  <c r="O193" i="1" s="1"/>
  <c r="L193" i="1"/>
  <c r="M193" i="1"/>
  <c r="N193" i="1"/>
  <c r="K194" i="1"/>
  <c r="L194" i="1"/>
  <c r="M194" i="1"/>
  <c r="N194" i="1"/>
  <c r="O194" i="1"/>
  <c r="K195" i="1"/>
  <c r="O195" i="1" s="1"/>
  <c r="L195" i="1"/>
  <c r="M195" i="1"/>
  <c r="N195" i="1"/>
  <c r="K196" i="1"/>
  <c r="O196" i="1" s="1"/>
  <c r="L196" i="1"/>
  <c r="M196" i="1"/>
  <c r="N196" i="1"/>
  <c r="K197" i="1"/>
  <c r="L197" i="1"/>
  <c r="O197" i="1" s="1"/>
  <c r="M197" i="1"/>
  <c r="N197" i="1"/>
  <c r="K198" i="1"/>
  <c r="L198" i="1"/>
  <c r="M198" i="1"/>
  <c r="O198" i="1" s="1"/>
  <c r="N198" i="1"/>
  <c r="K199" i="1"/>
  <c r="O199" i="1" s="1"/>
  <c r="L199" i="1"/>
  <c r="M199" i="1"/>
  <c r="N199" i="1"/>
  <c r="K200" i="1"/>
  <c r="L200" i="1"/>
  <c r="M200" i="1"/>
  <c r="N200" i="1"/>
  <c r="O200" i="1"/>
  <c r="K201" i="1"/>
  <c r="O201" i="1" s="1"/>
  <c r="L201" i="1"/>
  <c r="M201" i="1"/>
  <c r="N201" i="1"/>
  <c r="K202" i="1"/>
  <c r="O202" i="1" s="1"/>
  <c r="L202" i="1"/>
  <c r="M202" i="1"/>
  <c r="N202" i="1"/>
  <c r="K203" i="1"/>
  <c r="L203" i="1"/>
  <c r="O203" i="1" s="1"/>
  <c r="M203" i="1"/>
  <c r="N203" i="1"/>
  <c r="K204" i="1"/>
  <c r="L204" i="1"/>
  <c r="M204" i="1"/>
  <c r="O204" i="1" s="1"/>
  <c r="N204" i="1"/>
  <c r="K205" i="1"/>
  <c r="O205" i="1" s="1"/>
  <c r="L205" i="1"/>
  <c r="M205" i="1"/>
  <c r="N205" i="1"/>
  <c r="K206" i="1"/>
  <c r="L206" i="1"/>
  <c r="M206" i="1"/>
  <c r="N206" i="1"/>
  <c r="O206" i="1"/>
  <c r="K207" i="1"/>
  <c r="O207" i="1" s="1"/>
  <c r="L207" i="1"/>
  <c r="M207" i="1"/>
  <c r="N207" i="1"/>
  <c r="K208" i="1"/>
  <c r="O208" i="1" s="1"/>
  <c r="L208" i="1"/>
  <c r="M208" i="1"/>
  <c r="N208" i="1"/>
  <c r="K209" i="1"/>
  <c r="L209" i="1"/>
  <c r="O209" i="1" s="1"/>
  <c r="M209" i="1"/>
  <c r="N209" i="1"/>
  <c r="K210" i="1"/>
  <c r="L210" i="1"/>
  <c r="M210" i="1"/>
  <c r="O210" i="1" s="1"/>
  <c r="N210" i="1"/>
  <c r="K211" i="1"/>
  <c r="O211" i="1" s="1"/>
  <c r="L211" i="1"/>
  <c r="M211" i="1"/>
  <c r="N211" i="1"/>
  <c r="K212" i="1"/>
  <c r="L212" i="1"/>
  <c r="M212" i="1"/>
  <c r="N212" i="1"/>
  <c r="O212" i="1"/>
  <c r="K213" i="1"/>
  <c r="O213" i="1" s="1"/>
  <c r="L213" i="1"/>
  <c r="M213" i="1"/>
  <c r="N213" i="1"/>
  <c r="K214" i="1"/>
  <c r="O214" i="1" s="1"/>
  <c r="L214" i="1"/>
  <c r="M214" i="1"/>
  <c r="N214" i="1"/>
  <c r="K215" i="1"/>
  <c r="L215" i="1"/>
  <c r="O215" i="1" s="1"/>
  <c r="M215" i="1"/>
  <c r="N215" i="1"/>
  <c r="K216" i="1"/>
  <c r="L216" i="1"/>
  <c r="M216" i="1"/>
  <c r="O216" i="1" s="1"/>
  <c r="N216" i="1"/>
  <c r="K217" i="1"/>
  <c r="O217" i="1" s="1"/>
  <c r="L217" i="1"/>
  <c r="M217" i="1"/>
  <c r="N217" i="1"/>
  <c r="K218" i="1"/>
  <c r="L218" i="1"/>
  <c r="M218" i="1"/>
  <c r="O218" i="1"/>
  <c r="K219" i="1"/>
  <c r="O219" i="1" s="1"/>
  <c r="L219" i="1"/>
  <c r="M219" i="1"/>
  <c r="N219" i="1"/>
  <c r="K220" i="1"/>
  <c r="O220" i="1" s="1"/>
  <c r="L220" i="1"/>
  <c r="M220" i="1"/>
  <c r="N220" i="1"/>
  <c r="K221" i="1"/>
  <c r="L221" i="1"/>
  <c r="O221" i="1" s="1"/>
  <c r="M221" i="1"/>
  <c r="N221" i="1"/>
  <c r="K222" i="1"/>
  <c r="M222" i="1"/>
  <c r="O222" i="1" s="1"/>
  <c r="N222" i="1"/>
  <c r="K223" i="1"/>
  <c r="O223" i="1" s="1"/>
  <c r="L223" i="1"/>
  <c r="M223" i="1"/>
  <c r="N223" i="1"/>
  <c r="K224" i="1"/>
  <c r="L224" i="1"/>
  <c r="M224" i="1"/>
  <c r="N224" i="1"/>
  <c r="O224" i="1"/>
  <c r="K225" i="1"/>
  <c r="O225" i="1" s="1"/>
  <c r="L225" i="1"/>
  <c r="M225" i="1"/>
  <c r="N225" i="1"/>
  <c r="K226" i="1"/>
  <c r="O226" i="1" s="1"/>
  <c r="L226" i="1"/>
  <c r="M226" i="1"/>
  <c r="N226" i="1"/>
  <c r="K227" i="1"/>
  <c r="L227" i="1"/>
  <c r="O227" i="1" s="1"/>
  <c r="M227" i="1"/>
  <c r="N227" i="1"/>
  <c r="K228" i="1"/>
  <c r="L228" i="1"/>
  <c r="M228" i="1"/>
  <c r="O228" i="1" s="1"/>
  <c r="N228" i="1"/>
  <c r="K229" i="1"/>
  <c r="O229" i="1" s="1"/>
  <c r="L229" i="1"/>
  <c r="M229" i="1"/>
  <c r="N229" i="1"/>
  <c r="K230" i="1"/>
  <c r="L230" i="1"/>
  <c r="M230" i="1"/>
  <c r="N230" i="1"/>
  <c r="O230" i="1"/>
  <c r="K231" i="1"/>
  <c r="O231" i="1" s="1"/>
  <c r="L231" i="1"/>
  <c r="M231" i="1"/>
  <c r="N231" i="1"/>
  <c r="K232" i="1"/>
  <c r="O232" i="1" s="1"/>
  <c r="L232" i="1"/>
  <c r="M232" i="1"/>
  <c r="N232" i="1"/>
  <c r="K233" i="1"/>
  <c r="M233" i="1"/>
  <c r="N233" i="1"/>
  <c r="K234" i="1"/>
  <c r="O234" i="1" s="1"/>
  <c r="L234" i="1"/>
  <c r="M234" i="1"/>
  <c r="N234" i="1"/>
  <c r="K235" i="1"/>
  <c r="O235" i="1" s="1"/>
  <c r="L235" i="1"/>
  <c r="M235" i="1"/>
  <c r="N235" i="1"/>
  <c r="K236" i="1"/>
  <c r="L236" i="1"/>
  <c r="M236" i="1"/>
  <c r="N236" i="1"/>
  <c r="O236" i="1"/>
  <c r="O8" i="1"/>
  <c r="N8" i="1"/>
  <c r="M8" i="1"/>
  <c r="L8" i="1"/>
  <c r="K8" i="1"/>
  <c r="O23" i="1" l="1"/>
  <c r="I237" i="1"/>
  <c r="J9" i="1"/>
  <c r="J10" i="1"/>
  <c r="J11" i="1"/>
  <c r="J219" i="1"/>
  <c r="J220" i="1"/>
  <c r="J221" i="1"/>
  <c r="J12" i="1"/>
  <c r="J121" i="1"/>
  <c r="J122" i="1"/>
  <c r="J123" i="1"/>
  <c r="J124" i="1"/>
  <c r="J222" i="1"/>
  <c r="J223" i="1"/>
  <c r="J13" i="1"/>
  <c r="J180" i="1"/>
  <c r="J152" i="1"/>
  <c r="J98" i="1"/>
  <c r="J208" i="1"/>
  <c r="J14" i="1"/>
  <c r="J181" i="1"/>
  <c r="J15" i="1"/>
  <c r="J16" i="1"/>
  <c r="J125" i="1"/>
  <c r="J17" i="1"/>
  <c r="J18" i="1"/>
  <c r="J19" i="1"/>
  <c r="J20" i="1"/>
  <c r="J21" i="1"/>
  <c r="J22" i="1"/>
  <c r="J23" i="1"/>
  <c r="J24" i="1"/>
  <c r="J197" i="1"/>
  <c r="J25" i="1"/>
  <c r="J26" i="1"/>
  <c r="J27" i="1"/>
  <c r="J28" i="1"/>
  <c r="J29" i="1"/>
  <c r="J30" i="1"/>
  <c r="J31" i="1"/>
  <c r="J113" i="1"/>
  <c r="J32" i="1"/>
  <c r="J33" i="1"/>
  <c r="J153" i="1"/>
  <c r="J34" i="1"/>
  <c r="J35" i="1"/>
  <c r="J163" i="1"/>
  <c r="J173" i="1"/>
  <c r="J36" i="1"/>
  <c r="J84" i="1"/>
  <c r="J37" i="1"/>
  <c r="J90" i="1"/>
  <c r="J38" i="1"/>
  <c r="J126" i="1"/>
  <c r="J127" i="1"/>
  <c r="J99" i="1"/>
  <c r="J85" i="1"/>
  <c r="J86" i="1"/>
  <c r="J87" i="1"/>
  <c r="J128" i="1"/>
  <c r="J39" i="1"/>
  <c r="J209" i="1"/>
  <c r="J210" i="1"/>
  <c r="J40" i="1"/>
  <c r="J129" i="1"/>
  <c r="J41" i="1"/>
  <c r="J211" i="1"/>
  <c r="J42" i="1"/>
  <c r="J179" i="1"/>
  <c r="J130" i="1"/>
  <c r="J100" i="1"/>
  <c r="J131" i="1"/>
  <c r="J91" i="1"/>
  <c r="J43" i="1"/>
  <c r="J198" i="1"/>
  <c r="J44" i="1"/>
  <c r="J148" i="1"/>
  <c r="J45" i="1"/>
  <c r="J46" i="1"/>
  <c r="J47" i="1"/>
  <c r="J48" i="1"/>
  <c r="J101" i="1"/>
  <c r="J182" i="1"/>
  <c r="J49" i="1"/>
  <c r="J174" i="1"/>
  <c r="J50" i="1"/>
  <c r="J154" i="1"/>
  <c r="J188" i="1"/>
  <c r="J92" i="1"/>
  <c r="J132" i="1"/>
  <c r="J155" i="1"/>
  <c r="J189" i="1"/>
  <c r="J183" i="1"/>
  <c r="J164" i="1"/>
  <c r="J199" i="1"/>
  <c r="J165" i="1"/>
  <c r="J133" i="1"/>
  <c r="J134" i="1"/>
  <c r="J224" i="1"/>
  <c r="J225" i="1"/>
  <c r="J175" i="1"/>
  <c r="J51" i="1"/>
  <c r="J135" i="1"/>
  <c r="J136" i="1"/>
  <c r="J184" i="1"/>
  <c r="J52" i="1"/>
  <c r="J93" i="1"/>
  <c r="J53" i="1"/>
  <c r="J156" i="1"/>
  <c r="J94" i="1"/>
  <c r="J54" i="1"/>
  <c r="J95" i="1"/>
  <c r="J88" i="1"/>
  <c r="J212" i="1"/>
  <c r="J55" i="1"/>
  <c r="J109" i="1"/>
  <c r="J185" i="1"/>
  <c r="J56" i="1"/>
  <c r="J166" i="1"/>
  <c r="J226" i="1"/>
  <c r="J89" i="1"/>
  <c r="J227" i="1"/>
  <c r="J114" i="1"/>
  <c r="J157" i="1"/>
  <c r="J158" i="1"/>
  <c r="J57" i="1"/>
  <c r="J115" i="1"/>
  <c r="J159" i="1"/>
  <c r="J186" i="1"/>
  <c r="J190" i="1"/>
  <c r="J58" i="1"/>
  <c r="J187" i="1"/>
  <c r="J167" i="1"/>
  <c r="J59" i="1"/>
  <c r="J228" i="1"/>
  <c r="J168" i="1"/>
  <c r="J169" i="1"/>
  <c r="J229" i="1"/>
  <c r="J137" i="1"/>
  <c r="J213" i="1"/>
  <c r="J138" i="1"/>
  <c r="J191" i="1"/>
  <c r="J200" i="1"/>
  <c r="J60" i="1"/>
  <c r="J61" i="1"/>
  <c r="J201" i="1"/>
  <c r="J202" i="1"/>
  <c r="J62" i="1"/>
  <c r="J63" i="1"/>
  <c r="J110" i="1"/>
  <c r="J96" i="1"/>
  <c r="J64" i="1"/>
  <c r="J65" i="1"/>
  <c r="J214" i="1"/>
  <c r="J111" i="1"/>
  <c r="J203" i="1"/>
  <c r="J204" i="1"/>
  <c r="J112" i="1"/>
  <c r="J230" i="1"/>
  <c r="J192" i="1"/>
  <c r="J193" i="1"/>
  <c r="J205" i="1"/>
  <c r="J139" i="1"/>
  <c r="J140" i="1"/>
  <c r="J66" i="1"/>
  <c r="J67" i="1"/>
  <c r="J102" i="1"/>
  <c r="J103" i="1"/>
  <c r="J141" i="1"/>
  <c r="J194" i="1"/>
  <c r="J149" i="1"/>
  <c r="J215" i="1"/>
  <c r="J104" i="1"/>
  <c r="J142" i="1"/>
  <c r="J150" i="1"/>
  <c r="J231" i="1"/>
  <c r="J232" i="1"/>
  <c r="J116" i="1"/>
  <c r="J170" i="1"/>
  <c r="J195" i="1"/>
  <c r="J233" i="1"/>
  <c r="J176" i="1"/>
  <c r="J177" i="1"/>
  <c r="J196" i="1"/>
  <c r="J151" i="1"/>
  <c r="J68" i="1"/>
  <c r="J69" i="1"/>
  <c r="J105" i="1"/>
  <c r="J234" i="1"/>
  <c r="J117" i="1"/>
  <c r="J235" i="1"/>
  <c r="J216" i="1"/>
  <c r="J171" i="1"/>
  <c r="J143" i="1"/>
  <c r="J172" i="1"/>
  <c r="J144" i="1"/>
  <c r="J70" i="1"/>
  <c r="J118" i="1"/>
  <c r="J119" i="1"/>
  <c r="J120" i="1"/>
  <c r="J206" i="1"/>
  <c r="J145" i="1"/>
  <c r="J106" i="1"/>
  <c r="J217" i="1"/>
  <c r="J71" i="1"/>
  <c r="J72" i="1"/>
  <c r="J218" i="1"/>
  <c r="J160" i="1"/>
  <c r="J73" i="1"/>
  <c r="J74" i="1"/>
  <c r="J97" i="1"/>
  <c r="J75" i="1"/>
  <c r="J161" i="1"/>
  <c r="J236" i="1"/>
  <c r="J76" i="1"/>
  <c r="J77" i="1"/>
  <c r="J146" i="1"/>
  <c r="J78" i="1"/>
  <c r="J107" i="1"/>
  <c r="J207" i="1"/>
  <c r="J79" i="1"/>
  <c r="J178" i="1"/>
  <c r="J80" i="1"/>
  <c r="J81" i="1"/>
  <c r="J82" i="1"/>
  <c r="J108" i="1"/>
  <c r="J83" i="1"/>
  <c r="J147" i="1"/>
  <c r="J162" i="1"/>
  <c r="J8" i="1"/>
  <c r="R237" i="1" l="1"/>
  <c r="J237" i="1" l="1"/>
  <c r="P237" i="1" l="1"/>
  <c r="K237" i="1"/>
  <c r="T237" i="1" l="1"/>
  <c r="C243" i="1" s="1"/>
  <c r="C244" i="1" s="1"/>
  <c r="S237" i="1"/>
  <c r="Q237" i="1"/>
  <c r="M237" i="1"/>
  <c r="N237" i="1" l="1"/>
  <c r="L237" i="1"/>
  <c r="O237" i="1" l="1"/>
</calcChain>
</file>

<file path=xl/sharedStrings.xml><?xml version="1.0" encoding="utf-8"?>
<sst xmlns="http://schemas.openxmlformats.org/spreadsheetml/2006/main" count="4385" uniqueCount="1027">
  <si>
    <t>DRS</t>
  </si>
  <si>
    <t>MUNICIPIO</t>
  </si>
  <si>
    <t>CNES</t>
  </si>
  <si>
    <t>GESTÃO</t>
  </si>
  <si>
    <t>01</t>
  </si>
  <si>
    <t>Alto do Tiete</t>
  </si>
  <si>
    <t>M</t>
  </si>
  <si>
    <t>FERRAZ DE VASCONCELOS</t>
  </si>
  <si>
    <t>E</t>
  </si>
  <si>
    <t>GUARULHOS</t>
  </si>
  <si>
    <t>2079410</t>
  </si>
  <si>
    <t>COMPLEXO HOSPITALAR PADRE BENTO DE GUARULHOS</t>
  </si>
  <si>
    <t>2082861</t>
  </si>
  <si>
    <t>HOSP MUNICIPAL DE URGENCIAS HMU</t>
  </si>
  <si>
    <t>MOGI DAS CRUZES</t>
  </si>
  <si>
    <t>2084236</t>
  </si>
  <si>
    <t>CENTRO ESP EM REABILITACAO DR ARNALDO PEZZUTI CAVALCANTI MOG</t>
  </si>
  <si>
    <t>HOSP MUN DE MOGI DAS CRUZES PREF WALDEMAR COSTA FILHO</t>
  </si>
  <si>
    <t>SUZANO</t>
  </si>
  <si>
    <t>Franco da Rocha</t>
  </si>
  <si>
    <t>CAIEIRAS</t>
  </si>
  <si>
    <t>Grande ABC</t>
  </si>
  <si>
    <t>DIADEMA</t>
  </si>
  <si>
    <t>2080028</t>
  </si>
  <si>
    <t>HOSPITAL MUNICIPAL DE DIADEMA HMD</t>
  </si>
  <si>
    <t>MAUA</t>
  </si>
  <si>
    <t>2082349</t>
  </si>
  <si>
    <t>HOSPITAL DE CLINICAS DR RADAMES NARDINI</t>
  </si>
  <si>
    <t>SANTO ANDRE</t>
  </si>
  <si>
    <t>0008923</t>
  </si>
  <si>
    <t>CENTRO HOSPITALAR DE SANTO ANDRE DR NEWTON DA COSTA BRANDAO</t>
  </si>
  <si>
    <t>SAO BERNARDO DO CAMPO</t>
  </si>
  <si>
    <t>7373465</t>
  </si>
  <si>
    <t>HOSPITAL DE CLINICAS MUNICIPAL</t>
  </si>
  <si>
    <t>SAO CAETANO DO SUL</t>
  </si>
  <si>
    <t>Rota dos Bandeirantes</t>
  </si>
  <si>
    <t>BARUERI</t>
  </si>
  <si>
    <t>6095666</t>
  </si>
  <si>
    <t>HOSPITAL MUNICIPAL DE BARUERI DR FRANCISCO MORAN</t>
  </si>
  <si>
    <t>OSASCO</t>
  </si>
  <si>
    <t>0008028</t>
  </si>
  <si>
    <t>HOSPITAL MUNICIPAL ANTONIO GIGLIO</t>
  </si>
  <si>
    <t>0008052</t>
  </si>
  <si>
    <t>HOSPITAL REGIONAL DR VIVALDO MARTINS SIMOES OSASCO</t>
  </si>
  <si>
    <t>Sao Paulo</t>
  </si>
  <si>
    <t>SAO PAULO</t>
  </si>
  <si>
    <t>Estaduais-Universitarios</t>
  </si>
  <si>
    <t>2088495</t>
  </si>
  <si>
    <t>INSTITUTO DANTE PAZZANESE DE CARDIOLOGIA IDPC SAO PAULO</t>
  </si>
  <si>
    <t>2028840</t>
  </si>
  <si>
    <t>INSTITUTO DE INFECTOLOGIA EMILIO RIBAS SAO PAULO</t>
  </si>
  <si>
    <t>2075717</t>
  </si>
  <si>
    <t>HOSP MUN MATERNIDADE PROFESSOR MARIO DEGNI</t>
  </si>
  <si>
    <t>2077450</t>
  </si>
  <si>
    <t>2077477</t>
  </si>
  <si>
    <t>2077485</t>
  </si>
  <si>
    <t>HOSPITAL SAO PAULO HOSPITAL DE ENSINO DA UNIFESP SAO PAULO</t>
  </si>
  <si>
    <t>2077523</t>
  </si>
  <si>
    <t>UNIDADE DE GESTAO ASSISTENCIAL II HOSPITAL IPIRANGA SP</t>
  </si>
  <si>
    <t>2077574</t>
  </si>
  <si>
    <t>CONJUNTO HOSPITALAR DO MANDAQUI SAO PAULO</t>
  </si>
  <si>
    <t>2077639</t>
  </si>
  <si>
    <t>HOSP MUN PROF DR WALDOMIRO DE PAULA</t>
  </si>
  <si>
    <t>2078015</t>
  </si>
  <si>
    <t>HC DA FMUSP HOSPITAL DAS CLINICAS SAO PAULO</t>
  </si>
  <si>
    <t>2079240</t>
  </si>
  <si>
    <t>HOSPITAL GERAL JESUS TEIXEIRA DA COSTA GUAIANASES SAO PAULO</t>
  </si>
  <si>
    <t>2080346</t>
  </si>
  <si>
    <t>HOSP MUN DR CARMINO CARICCHIO</t>
  </si>
  <si>
    <t>2080583</t>
  </si>
  <si>
    <t>HOSP MUN TIDE SETUBAL</t>
  </si>
  <si>
    <t>2081970</t>
  </si>
  <si>
    <t>HOSP MUN JABAQUARA ARTUR RIBEIRO DE SABOYA</t>
  </si>
  <si>
    <t>2082829</t>
  </si>
  <si>
    <t>HOSP MUN PROFESSOR DOUTOR ALIPIO CORREA NETTO</t>
  </si>
  <si>
    <t>2084473</t>
  </si>
  <si>
    <t>HOSP MUN DR IGNACIO PROENCA DE GOUVEA</t>
  </si>
  <si>
    <t>2091313</t>
  </si>
  <si>
    <t>HOSPITAL REGIONAL SUL SAO PAULO</t>
  </si>
  <si>
    <t>2091755</t>
  </si>
  <si>
    <t>HOSPITAL GERAL DE VILA PENTEADO DR JOSE PANGELLA SAO PAULO</t>
  </si>
  <si>
    <t>2688573</t>
  </si>
  <si>
    <t>HOSPITAL GERAL DE VILA NOVA CACHOEIRINHA SAO PAULO</t>
  </si>
  <si>
    <t>2688689</t>
  </si>
  <si>
    <t>SANTA CASA DE SAO PAULO HOSPITAL CENTRAL SAO PAULO</t>
  </si>
  <si>
    <t>2786680</t>
  </si>
  <si>
    <t>HOSP MUN FERNANDO MAURO PIRES DA ROCHA</t>
  </si>
  <si>
    <t>3212130</t>
  </si>
  <si>
    <t>HOSP MUN VER JOSE STOROPOLLI</t>
  </si>
  <si>
    <t>5420938</t>
  </si>
  <si>
    <t>HOSP MUN CARMEN PRUDENTE</t>
  </si>
  <si>
    <t>5718368</t>
  </si>
  <si>
    <t>HOSP MUN M BOI MIRIM</t>
  </si>
  <si>
    <t>7711980</t>
  </si>
  <si>
    <t>HOSP MUN GILSON DE CASSIA MARQUES DE CARVALHO</t>
  </si>
  <si>
    <t>02</t>
  </si>
  <si>
    <t>Central do DRS II</t>
  </si>
  <si>
    <t>ARACATUBA</t>
  </si>
  <si>
    <t>SANTA CASA DE ARACATUBA HOSPITAL SAGRADO CORACAO DE JESUS</t>
  </si>
  <si>
    <t>BIRIGUI</t>
  </si>
  <si>
    <t>2078252</t>
  </si>
  <si>
    <t>SANTA CASA DE BIRIGUI</t>
  </si>
  <si>
    <t>Lagos do DRS II</t>
  </si>
  <si>
    <t>ANDRADINA</t>
  </si>
  <si>
    <t>2082691</t>
  </si>
  <si>
    <t>SANTA CASA DE ANDRADINA</t>
  </si>
  <si>
    <t>ILHA SOLTEIRA</t>
  </si>
  <si>
    <t>2078511</t>
  </si>
  <si>
    <t>HOSPITAL REGIONAL DE ILHA SOLTEIRA</t>
  </si>
  <si>
    <t>03</t>
  </si>
  <si>
    <t>ARARAQUARA</t>
  </si>
  <si>
    <t>Central do DRS III</t>
  </si>
  <si>
    <t>2082527</t>
  </si>
  <si>
    <t>SANTA CASA DE ARARAQUARA</t>
  </si>
  <si>
    <t>Centro Oeste do DRS III</t>
  </si>
  <si>
    <t>ITAPOLIS</t>
  </si>
  <si>
    <t>2079836</t>
  </si>
  <si>
    <t>SANTA CASA DE MISERICORDIA ITAPOLIS</t>
  </si>
  <si>
    <t>Coracao do DRS III</t>
  </si>
  <si>
    <t>PORTO FERREIRA</t>
  </si>
  <si>
    <t>2082322</t>
  </si>
  <si>
    <t>HOSPITAL DONA BALBINA</t>
  </si>
  <si>
    <t>SAO CARLOS</t>
  </si>
  <si>
    <t>2080931</t>
  </si>
  <si>
    <t>SANTA CASA DE SAO CARLOS</t>
  </si>
  <si>
    <t>Norte do DRS III</t>
  </si>
  <si>
    <t>TAQUARITINGA</t>
  </si>
  <si>
    <t>2078295</t>
  </si>
  <si>
    <t>SANTA CASA DE TAQUARITINGA</t>
  </si>
  <si>
    <t>04</t>
  </si>
  <si>
    <t>Baixada Santista</t>
  </si>
  <si>
    <t>CUBATAO</t>
  </si>
  <si>
    <t>2078473</t>
  </si>
  <si>
    <t>HOSPITAL DR LUIZ CAMARGO DA FONSECA E SILVA</t>
  </si>
  <si>
    <t>GUARUJA</t>
  </si>
  <si>
    <t>2754843</t>
  </si>
  <si>
    <t>HOSPITAL SANTO AMARO</t>
  </si>
  <si>
    <t>PRAIA GRANDE</t>
  </si>
  <si>
    <t>2716097</t>
  </si>
  <si>
    <t>COMPLEXO HOSPITALAR IRMA DULCE O S S</t>
  </si>
  <si>
    <t>SANTOS</t>
  </si>
  <si>
    <t>2025752</t>
  </si>
  <si>
    <t>SANTA CASA DE SANTOS</t>
  </si>
  <si>
    <t>2079720</t>
  </si>
  <si>
    <t>HOSPITAL GUILHERME ALVARO SANTOS</t>
  </si>
  <si>
    <t>2080354</t>
  </si>
  <si>
    <t>HOSPITAL SANTO ANTONIO SANTOS</t>
  </si>
  <si>
    <t>6998704</t>
  </si>
  <si>
    <t>COMPLEXO HOSPITALAR DOS ESTIVADORES</t>
  </si>
  <si>
    <t>SAO VICENTE</t>
  </si>
  <si>
    <t>3021378</t>
  </si>
  <si>
    <t>05</t>
  </si>
  <si>
    <t>BARRETOS</t>
  </si>
  <si>
    <t>Norte - Barretos</t>
  </si>
  <si>
    <t>OLIMPIA</t>
  </si>
  <si>
    <t>2082845</t>
  </si>
  <si>
    <t>SANTA CASA DE OLIMPIA</t>
  </si>
  <si>
    <t>06</t>
  </si>
  <si>
    <t>BAURU</t>
  </si>
  <si>
    <t>Bauru</t>
  </si>
  <si>
    <t>Jau</t>
  </si>
  <si>
    <t>JAU</t>
  </si>
  <si>
    <t>2791722</t>
  </si>
  <si>
    <t>SANTA CASA DE JAU</t>
  </si>
  <si>
    <t>Lins</t>
  </si>
  <si>
    <t>LINS</t>
  </si>
  <si>
    <t>2758245</t>
  </si>
  <si>
    <t>SANTA CASA DE LINS</t>
  </si>
  <si>
    <t>Polo Cuesta</t>
  </si>
  <si>
    <t>BOTUCATU</t>
  </si>
  <si>
    <t>2748223</t>
  </si>
  <si>
    <t>HOSPITAL DAS CLINICAS DA FACULDADE DE MEDICINA DE BOTUCATU</t>
  </si>
  <si>
    <t>Vale do Jurumirim</t>
  </si>
  <si>
    <t>AVARE</t>
  </si>
  <si>
    <t>2083604</t>
  </si>
  <si>
    <t>SANTA CASA DE AVARE</t>
  </si>
  <si>
    <t>07</t>
  </si>
  <si>
    <t>CAMPINAS</t>
  </si>
  <si>
    <t>Braganca</t>
  </si>
  <si>
    <t>BRAGANCA PAULISTA</t>
  </si>
  <si>
    <t>2704900</t>
  </si>
  <si>
    <t>HOSPITAL UNIVERSITARIO SAO FRANCISCO NA PROVIDENCIA DE DEUS</t>
  </si>
  <si>
    <t>AMPARO</t>
  </si>
  <si>
    <t>2078848</t>
  </si>
  <si>
    <t>SANTA CASA ANNA CINTRA</t>
  </si>
  <si>
    <t>Jundiai</t>
  </si>
  <si>
    <t>JUNDIAI</t>
  </si>
  <si>
    <t>3012212</t>
  </si>
  <si>
    <t>HU HOSPITAL UNIVERSITARIO</t>
  </si>
  <si>
    <t>2786435</t>
  </si>
  <si>
    <t>HCSVP HOSPITAL SAO VICENTE</t>
  </si>
  <si>
    <t>AMERICANA</t>
  </si>
  <si>
    <t>2058790</t>
  </si>
  <si>
    <t>HOSPITAL MUNICIPAL DR WALDEMAR TEBALDI</t>
  </si>
  <si>
    <t>2082179</t>
  </si>
  <si>
    <t>HOSPITAL SAO FRANCISCO DE AMERICANA</t>
  </si>
  <si>
    <t>2079798</t>
  </si>
  <si>
    <t>HOSPITAL DAS CLINICAS DA UNICAMP DE CAMPINAS</t>
  </si>
  <si>
    <t>2081490</t>
  </si>
  <si>
    <t>HOSPITAL MUNICIPAL DR MARIO GATTI CAMPINAS</t>
  </si>
  <si>
    <t>2082128</t>
  </si>
  <si>
    <t>HOSPITAL E MATERNIDADE CELSO PIERRO</t>
  </si>
  <si>
    <t>6053858</t>
  </si>
  <si>
    <t>COMPLEXO HOSPITALAR PREFEITO EDIVALDO ORSI</t>
  </si>
  <si>
    <t>INDAIATUBA</t>
  </si>
  <si>
    <t>2784602</t>
  </si>
  <si>
    <t>HOSPITAL AUGUSTO DE OLIVEIRA CAMARGO</t>
  </si>
  <si>
    <t>ITATIBA</t>
  </si>
  <si>
    <t>2023709</t>
  </si>
  <si>
    <t>SANTA CASA DE MISERICORDIA DE ITATIBA</t>
  </si>
  <si>
    <t>PAULINIA</t>
  </si>
  <si>
    <t>2081059</t>
  </si>
  <si>
    <t>HOSPITAL MUNICIPAL DE PAULINIA</t>
  </si>
  <si>
    <t>SANTA BARBARA D'OESTE</t>
  </si>
  <si>
    <t>2079232</t>
  </si>
  <si>
    <t>HOSPITAL SANTA BARBARA</t>
  </si>
  <si>
    <t>08</t>
  </si>
  <si>
    <t>FRANCA</t>
  </si>
  <si>
    <t>Alta Anhanguera</t>
  </si>
  <si>
    <t>SAO JOAQUIM DA BARRA</t>
  </si>
  <si>
    <t>2080044</t>
  </si>
  <si>
    <t>SANTA CASA DE SAO JOAQUIM DA BARRA</t>
  </si>
  <si>
    <t>Alta Mogiana</t>
  </si>
  <si>
    <t>ITUVERAVA</t>
  </si>
  <si>
    <t>2751704</t>
  </si>
  <si>
    <t>SANTA CASA DE MISERICORDIA DE ITUVERAVA</t>
  </si>
  <si>
    <t>Tres Colinas</t>
  </si>
  <si>
    <t>2705982</t>
  </si>
  <si>
    <t>SANTA CASA DE FRANCA</t>
  </si>
  <si>
    <t>09</t>
  </si>
  <si>
    <t>Adamantina</t>
  </si>
  <si>
    <t>ADAMANTINA</t>
  </si>
  <si>
    <t>2077647</t>
  </si>
  <si>
    <t>SANTA CASA DE ADAMANTINA</t>
  </si>
  <si>
    <t>Assis</t>
  </si>
  <si>
    <t>ASSIS</t>
  </si>
  <si>
    <t>2081083</t>
  </si>
  <si>
    <t>SANTA CASA DE ASSIS</t>
  </si>
  <si>
    <t>2083094</t>
  </si>
  <si>
    <t>HOSPITAL REGIONAL DE ASSIS</t>
  </si>
  <si>
    <t>PARAGUACU PAULISTA</t>
  </si>
  <si>
    <t>2082519</t>
  </si>
  <si>
    <t>SANTA CASA DE PARAGUACU PAULISTA</t>
  </si>
  <si>
    <t>Marilia</t>
  </si>
  <si>
    <t>GARCA</t>
  </si>
  <si>
    <t>9680500</t>
  </si>
  <si>
    <t>AHBB</t>
  </si>
  <si>
    <t>MARILIA</t>
  </si>
  <si>
    <t>2025507</t>
  </si>
  <si>
    <t>HOSPITAL DAS CLINICAS HCFAMEMA</t>
  </si>
  <si>
    <t>2083116</t>
  </si>
  <si>
    <t>SANTA CASA DE MARILIA</t>
  </si>
  <si>
    <t>5860490</t>
  </si>
  <si>
    <t>HOSPITAL UNIVERSITARIO DE MARILIA</t>
  </si>
  <si>
    <t>Ourinhos</t>
  </si>
  <si>
    <t>OURINHOS</t>
  </si>
  <si>
    <t>4049020</t>
  </si>
  <si>
    <t>SANTA CASA DE OURINHOS</t>
  </si>
  <si>
    <t>SANTA CRUZ DO RIO PARDO</t>
  </si>
  <si>
    <t>2084058</t>
  </si>
  <si>
    <t>SANTA CASA MISER STACRUZ RIO PARDO</t>
  </si>
  <si>
    <t>Tupa</t>
  </si>
  <si>
    <t>TUPA</t>
  </si>
  <si>
    <t>2080664</t>
  </si>
  <si>
    <t>SANTA CASA DE TUPA</t>
  </si>
  <si>
    <t>10</t>
  </si>
  <si>
    <t>PIRACICABA</t>
  </si>
  <si>
    <t>Limeira</t>
  </si>
  <si>
    <t>LIMEIRA</t>
  </si>
  <si>
    <t>2081458</t>
  </si>
  <si>
    <t>SANTA CASA DE LIMEIRA</t>
  </si>
  <si>
    <t>Piracicaba</t>
  </si>
  <si>
    <t>2772310</t>
  </si>
  <si>
    <t>SANTA CASA DE PIRACICABA</t>
  </si>
  <si>
    <t>Rio Claro</t>
  </si>
  <si>
    <t>RIO CLARO</t>
  </si>
  <si>
    <t>2082888</t>
  </si>
  <si>
    <t>SANTA CASA DE RIO CLARO</t>
  </si>
  <si>
    <t>11</t>
  </si>
  <si>
    <t>PRESIDENTE PRUDENTE</t>
  </si>
  <si>
    <t>Alta Paulista</t>
  </si>
  <si>
    <t>DRACENA</t>
  </si>
  <si>
    <t>2750988</t>
  </si>
  <si>
    <t>SANTA CASA DE DRACENA</t>
  </si>
  <si>
    <t>Alta Sorocabana</t>
  </si>
  <si>
    <t>2080532</t>
  </si>
  <si>
    <t>SANTA CASA HOSP DR ARISTOTELES OLIVEIRA MARTINS PRES PRUDENT</t>
  </si>
  <si>
    <t>Alto Capivari</t>
  </si>
  <si>
    <t>RANCHARIA</t>
  </si>
  <si>
    <t>2081873</t>
  </si>
  <si>
    <t>HOSPITAL E MATERNIDADE DE RANCHARIA</t>
  </si>
  <si>
    <t>Extremo Oeste Paulista</t>
  </si>
  <si>
    <t>PRESIDENTE VENCESLAU</t>
  </si>
  <si>
    <t>2078139</t>
  </si>
  <si>
    <t>SANTA CASA DE PRESIDENTE VENCESLAU</t>
  </si>
  <si>
    <t>13</t>
  </si>
  <si>
    <t>Aquifero Guarani</t>
  </si>
  <si>
    <t>RIBEIRAO PRETO</t>
  </si>
  <si>
    <t>2080400</t>
  </si>
  <si>
    <t>HOSPITAL IMACULADA CONCEICAO RIBEIRAO PRETO</t>
  </si>
  <si>
    <t>2081164</t>
  </si>
  <si>
    <t>HOSPITAL SANTA LYDIA RIBEIRAO PRETO</t>
  </si>
  <si>
    <t>HOSPITAL DAS CLINICAS FAEPA RIBEIRAO PRETO</t>
  </si>
  <si>
    <t>2084414</t>
  </si>
  <si>
    <t>SANTA CASA DE RIBEIRAO PRETO</t>
  </si>
  <si>
    <t>Horizonte Verde</t>
  </si>
  <si>
    <t>JABOTICABAL</t>
  </si>
  <si>
    <t>2025477</t>
  </si>
  <si>
    <t>HOSPITAL E MATERNIDADE SANTA ISABEL DE JABOTICABAL</t>
  </si>
  <si>
    <t>MONTE ALTO</t>
  </si>
  <si>
    <t>2028204</t>
  </si>
  <si>
    <t>SANTA CASA DE MONTE ALTO</t>
  </si>
  <si>
    <t>SERTAOZINHO</t>
  </si>
  <si>
    <t>2084171</t>
  </si>
  <si>
    <t>HOSPITAL E MATERNIDADE SAO JOSE SERTAOZINHO</t>
  </si>
  <si>
    <t>Vale das Cachoeiras</t>
  </si>
  <si>
    <t>BATATAIS</t>
  </si>
  <si>
    <t>2082853</t>
  </si>
  <si>
    <t>HOSPITAL MAJOR ANTONIO CANDIDO BATATAIS</t>
  </si>
  <si>
    <t>14</t>
  </si>
  <si>
    <t>Baixa Mogiana</t>
  </si>
  <si>
    <t>ITAPIRA</t>
  </si>
  <si>
    <t>2081091</t>
  </si>
  <si>
    <t>HOSPITAL MUNICIPAL DE ITAPIRA</t>
  </si>
  <si>
    <t>MOGI GUACU</t>
  </si>
  <si>
    <t>2096463</t>
  </si>
  <si>
    <t>SANTA CASA DE MOGI GUACU</t>
  </si>
  <si>
    <t>2096498</t>
  </si>
  <si>
    <t>HOSPITAL MUNICIPAL DR TABAJARA RAMOS</t>
  </si>
  <si>
    <t>MOJI MIRIM</t>
  </si>
  <si>
    <t>2088193</t>
  </si>
  <si>
    <t>IRMANDADE DA STA CASA DE MISERICORD DE MOGI MIRIM MOGI MIRIM</t>
  </si>
  <si>
    <t>Mantiqueira</t>
  </si>
  <si>
    <t>SAO JOAO DA BOA VISTA</t>
  </si>
  <si>
    <t>2084228</t>
  </si>
  <si>
    <t>SANTA CASA DE MISERICORDIA DONA CAROLINA MALHEIROS SJBV</t>
  </si>
  <si>
    <t>Rio Pardo</t>
  </si>
  <si>
    <t>MOCOCA</t>
  </si>
  <si>
    <t>SANTA CASA DE MOCOCA MOCOCA</t>
  </si>
  <si>
    <t>SAO JOSE DO RIO PARDO</t>
  </si>
  <si>
    <t>2080923</t>
  </si>
  <si>
    <t>HOSPITAL SAO VICENTE</t>
  </si>
  <si>
    <t>15</t>
  </si>
  <si>
    <t>Catanduva</t>
  </si>
  <si>
    <t>CATANDUVA</t>
  </si>
  <si>
    <t>2089327</t>
  </si>
  <si>
    <t>HOSPITAL PADRE ALBINO CATANDUVA</t>
  </si>
  <si>
    <t>2089335</t>
  </si>
  <si>
    <t>HOSP ESCOLA EMILIO CARLOS CATANDUVA</t>
  </si>
  <si>
    <t>Fernandopolis</t>
  </si>
  <si>
    <t>FERNANDOPOLIS</t>
  </si>
  <si>
    <t>2093324</t>
  </si>
  <si>
    <t>SANTA CASA DE FERNANDOPOLIS</t>
  </si>
  <si>
    <t>Jales</t>
  </si>
  <si>
    <t>JALES</t>
  </si>
  <si>
    <t>2079895</t>
  </si>
  <si>
    <t>SANTA CASA DE MISERICORDIA DE JALES</t>
  </si>
  <si>
    <t>Santa Fe do Sul</t>
  </si>
  <si>
    <t>SANTA FE DO SUL</t>
  </si>
  <si>
    <t>2093332</t>
  </si>
  <si>
    <t>SANTA CASA DE SANTA FE DO SUL</t>
  </si>
  <si>
    <t>Sao Jose do Rio Preto</t>
  </si>
  <si>
    <t>SAO JOSE DO RIO PRETO</t>
  </si>
  <si>
    <t>2077396</t>
  </si>
  <si>
    <t>HOSPITAL DE BASE DE SAO JOSE DO RIO PRETO</t>
  </si>
  <si>
    <t>2798298</t>
  </si>
  <si>
    <t>SANTA CASA DE MISERICORDIA DE SAO JOSE DO RIO PRETO</t>
  </si>
  <si>
    <t>Votuporanga</t>
  </si>
  <si>
    <t>VOTUPORANGA</t>
  </si>
  <si>
    <t>2081377</t>
  </si>
  <si>
    <t>SANTA CASA DE VOTUPORANGA</t>
  </si>
  <si>
    <t>16</t>
  </si>
  <si>
    <t>SOROCABA</t>
  </si>
  <si>
    <t>Itapetininga</t>
  </si>
  <si>
    <t>ITAPETININGA</t>
  </si>
  <si>
    <t>3139050</t>
  </si>
  <si>
    <t>HOSPITAL DR LEO ORSI BERNARDES ITAPETININGA</t>
  </si>
  <si>
    <t>TATUI</t>
  </si>
  <si>
    <t>2079135</t>
  </si>
  <si>
    <t>SANTA CASA DE MISERICORDIA DE TATUI</t>
  </si>
  <si>
    <t>Itapeva</t>
  </si>
  <si>
    <t>ITAPEVA</t>
  </si>
  <si>
    <t>2027186</t>
  </si>
  <si>
    <t>SANTA CASA DE MISERICORDIA DE ITAPEVA</t>
  </si>
  <si>
    <t>Sorocaba</t>
  </si>
  <si>
    <t>ITU</t>
  </si>
  <si>
    <t>2092298</t>
  </si>
  <si>
    <t>SANTA CASA DE ITU</t>
  </si>
  <si>
    <t>SALTO</t>
  </si>
  <si>
    <t>3774554</t>
  </si>
  <si>
    <t>HOSPITAL E MATERNIDADE MUNICIPAL N S DO MONTE SERRAT</t>
  </si>
  <si>
    <t>VOTORANTIM</t>
  </si>
  <si>
    <t>2087618</t>
  </si>
  <si>
    <t>HOSPITAL MUNICIPAL DE VOTORANTIM</t>
  </si>
  <si>
    <t>17</t>
  </si>
  <si>
    <t>CACAPAVA</t>
  </si>
  <si>
    <t>2024756</t>
  </si>
  <si>
    <t>HOSPITAL E MATERNIDADE NOSSA SENHORA DA AJUDA</t>
  </si>
  <si>
    <t>JACAREI</t>
  </si>
  <si>
    <t>2085194</t>
  </si>
  <si>
    <t>HOSPITAL SAO FRANCISCO DE ASSIS</t>
  </si>
  <si>
    <t>2096412</t>
  </si>
  <si>
    <t>SANTA CASA DE MISERICORDIA DE JACAREI</t>
  </si>
  <si>
    <t>SAO JOSE DOS CAMPOS</t>
  </si>
  <si>
    <t>0009601</t>
  </si>
  <si>
    <t>HOSPITAL PIO XII</t>
  </si>
  <si>
    <t>0009628</t>
  </si>
  <si>
    <t>HOSPITAL MUNICIPAL DR JOSE DE CARVALHO FLORENCE</t>
  </si>
  <si>
    <t>APARECIDA</t>
  </si>
  <si>
    <t>2083051</t>
  </si>
  <si>
    <t>SANTA CASA DE APARECIDA</t>
  </si>
  <si>
    <t>CRUZEIRO</t>
  </si>
  <si>
    <t>2024691</t>
  </si>
  <si>
    <t>GUARATINGUETA</t>
  </si>
  <si>
    <t>2081644</t>
  </si>
  <si>
    <t>HOSPITAL FREI GALVAO</t>
  </si>
  <si>
    <t>LORENA</t>
  </si>
  <si>
    <t>2087111</t>
  </si>
  <si>
    <t>IRMANDADE DA SANTA CASA DE MISERICORDIA LORENA</t>
  </si>
  <si>
    <t>Litoral Norte</t>
  </si>
  <si>
    <t>CARAGUATATUBA</t>
  </si>
  <si>
    <t>2082926</t>
  </si>
  <si>
    <t>CASA DE SAUDE STELLA MARIS</t>
  </si>
  <si>
    <t>SAO SEBASTIAO</t>
  </si>
  <si>
    <t>2765934</t>
  </si>
  <si>
    <t>HOSPITAL DE CLINICAS DE SAO SEBASTIAO</t>
  </si>
  <si>
    <t>PINDAMONHANGABA</t>
  </si>
  <si>
    <t>2755092</t>
  </si>
  <si>
    <t>SANTA CASA DE PINDAMONHANGABA</t>
  </si>
  <si>
    <t>TAUBATE</t>
  </si>
  <si>
    <t>2749319</t>
  </si>
  <si>
    <t>HOSPITAL MUNICIPAL UNIVERSITARIO DE TAUBATE</t>
  </si>
  <si>
    <t>Médicos</t>
  </si>
  <si>
    <t>Enfermeiros</t>
  </si>
  <si>
    <t>Fisioterapeutas</t>
  </si>
  <si>
    <t>Técnicos</t>
  </si>
  <si>
    <t>Total de Funcionários</t>
  </si>
  <si>
    <t>UTIs</t>
  </si>
  <si>
    <t>Funcionários Ativos no Dia (2 Turnos)</t>
  </si>
  <si>
    <t>Pacientes/dia</t>
  </si>
  <si>
    <t>Aventais</t>
  </si>
  <si>
    <t>Quantidade</t>
  </si>
  <si>
    <t>Leitos/Funcionário</t>
  </si>
  <si>
    <t>Total</t>
  </si>
  <si>
    <t>Municipais</t>
  </si>
  <si>
    <t>Hospital (CNES)</t>
  </si>
  <si>
    <t>2601 UTI II ADULTO</t>
  </si>
  <si>
    <t>2602 UTI II NEONATAL</t>
  </si>
  <si>
    <t>2603 UTI II PEDIATRICA</t>
  </si>
  <si>
    <t>2604 UTI III ADULTO</t>
  </si>
  <si>
    <t>2606 UTI III PEDIATRICA</t>
  </si>
  <si>
    <t>2607 UTI QUEIMADOS</t>
  </si>
  <si>
    <t>2608 UTI CORONARIANA TIPO II</t>
  </si>
  <si>
    <t>2609 UTI CORONARIANA TIPO III</t>
  </si>
  <si>
    <t>2610 UNIDADE DE TERAPIA INTENSIVA NEONATAL TIPO II - UTIN II</t>
  </si>
  <si>
    <t>2611 UNIDADE DE TERAPIA INTENSIVA NEONATAL TIPO III - UTIN I</t>
  </si>
  <si>
    <t>0008028 01 HOSPITAL MUNICIPAL ANTONIO GIGLIO</t>
  </si>
  <si>
    <t>0008036 01 HOSPITAL MATERNIDADE AMADOR AGUIAR</t>
  </si>
  <si>
    <t>0008052 01 HOSPITAL REGIONAL DR VIVALDO MARTINS SIMOES OSAS</t>
  </si>
  <si>
    <t>0008923 01 CENTRO HOSPITALAR DE SANTO ANDRE</t>
  </si>
  <si>
    <t>0009539 17 IPMMI HOSPITAL MATERNO INFANTIL ANTONINHO DA ROC</t>
  </si>
  <si>
    <t>0009601 17 HOSPITAL PIO XII</t>
  </si>
  <si>
    <t>0009628 17 HOSPITAL MUNICIPAL DR JOSE DE CARVALHO FLORENCE</t>
  </si>
  <si>
    <t>2022621 07 MATERNIDADE DE CAMPINAS</t>
  </si>
  <si>
    <t>2022648 07 HOSPITAL IRMAOS PENTEADO E SANTA CASA DE CAMPINA</t>
  </si>
  <si>
    <t>2023709 07 SANTA CASA DE MISERICORDIA DE ITATIBA</t>
  </si>
  <si>
    <t>2024691 17 SANTA CASA DE CRUZEIRO</t>
  </si>
  <si>
    <t>2024756 17 HOSPITAL E MATERNIDADE NOSSA SENHORA DA AJUDA</t>
  </si>
  <si>
    <t>2025361 01 HOSPITAL ANCHIETA</t>
  </si>
  <si>
    <t>2025477 13 HOSPITAL E MATERNIDADE SANTA ISABEL DE JABOTICAB</t>
  </si>
  <si>
    <t>2025507 09 HOSPITAL DAS CLINICAS UNIDADE CLINICO CIRURGICO</t>
  </si>
  <si>
    <t>2025752 04 SANTA CASA DE SANTOS</t>
  </si>
  <si>
    <t>2027186 16 SANTA CASA DE MISERICORDIA DE ITAPEVA</t>
  </si>
  <si>
    <t>2027356 01 HOSPITAL MUNICIPAL UNIVERSITARIO</t>
  </si>
  <si>
    <t>2028204 13 SANTA CASA DE MISERICORDIA DE MONTE ALTO</t>
  </si>
  <si>
    <t>2028840 01 INSTITUTO DE INFECTOLOGIA EMILIO RIBAS SAO PAULO</t>
  </si>
  <si>
    <t>2040069 01 HOSPITAL MATERNIDADE JESUS JOSE E MARIA</t>
  </si>
  <si>
    <t>2058391 01 HOSP ALBERT EINSTEIN</t>
  </si>
  <si>
    <t>2058790 07 HOSPITAL MUNICIPAL DR WALDEMAR TEBALDI</t>
  </si>
  <si>
    <t>2065665 01 HOSPITAL MATERNIDADE INTERLAGOS</t>
  </si>
  <si>
    <t>2066092 01 HOSPITAL GERAL DE PEDREIRA</t>
  </si>
  <si>
    <t>2066572 01 HOSPITAL HELIOPOLIS UNIDADE DE GESTAO ASSISTENCI</t>
  </si>
  <si>
    <t>2069776 01 HOSPITAL E PRONTO SOCORRO CENTRAL</t>
  </si>
  <si>
    <t>2071371 01 HOSPITAL INFANTIL DARCY VARGAS UGA III SAO PAULO</t>
  </si>
  <si>
    <t>2071568 01 HC DA FMUSP INSTITUTO DO CORACAO INCOR SAO PAULO</t>
  </si>
  <si>
    <t>2075717 01 HOSP MUN J SARAH MARIO DEGNI</t>
  </si>
  <si>
    <t>2075962 01 HOSP DA STA CASA DE STO AMARO</t>
  </si>
  <si>
    <t>2076926 01 HOSPITAL UNIVERSITARIO DA USP SAO PAULO</t>
  </si>
  <si>
    <t>2077388 01 HOSPITAL AMPARO MATERNAL</t>
  </si>
  <si>
    <t>2077396 15 HOSPITAL DE BASE DE SAO JOSE DO RIO PRETO</t>
  </si>
  <si>
    <t>2077426 01 HOSPITAL ESTADUAL DE VILA ALPINA ORG SOCIAL SECO</t>
  </si>
  <si>
    <t>2077434 12 HOSPITAL REGIONAL DR LEOPOLDO BEVILACQUA</t>
  </si>
  <si>
    <t>2077450 01 HOSP MUN PIRITUBA JOSE SOARES HUNGRIA</t>
  </si>
  <si>
    <t>2077477 01 HOSP STA MARCELINA SAO PAULO</t>
  </si>
  <si>
    <t>2077485 01 HOSPITAL SAO PAULO HOSPITAL DE ENSINO DA UNIFESP</t>
  </si>
  <si>
    <t>2077493 01 HOSPITAL GERAL DE SAO MATEUS SAO PAULO</t>
  </si>
  <si>
    <t>2077507 01 HOSP BANDEIRANTES</t>
  </si>
  <si>
    <t>2077523 01 UNIDADE DE GESTAO ASSISTENCIAL II HOSPITAL IPIRA</t>
  </si>
  <si>
    <t>2077531 01 AC CAMARGO CANCER CENTER</t>
  </si>
  <si>
    <t>2077574 01 CONJUNTO HOSPITALAR DO MANDAQUI SAO PAULO</t>
  </si>
  <si>
    <t>2077590 01 INST BRASILEIRO DE CONTROLE DO CANCER IBCC</t>
  </si>
  <si>
    <t>2077620 01 HOSPITAL GERAL SANTA MARCELINA DE ITAIM PAULISTA</t>
  </si>
  <si>
    <t>2077639 01 HOSP MUN PLANALTO WALDOMIRO DE PAULA</t>
  </si>
  <si>
    <t>2077647 09 SANTA CASA DE ADAMANTINA</t>
  </si>
  <si>
    <t>2077655 01 ASSOC AACD V CLEMENTINO</t>
  </si>
  <si>
    <t>2077671 01 HOSPITAL GERAL DO GRAJAU PROF LIBER JOHN ALPHONS</t>
  </si>
  <si>
    <t>2077701 01 HOSPITAL E MATERNIDADE LEONOR MENDES DE BARROS S</t>
  </si>
  <si>
    <t>2078015 01 HC DA FMUSP HOSPITAL DAS CLINICAS SAO PAULO</t>
  </si>
  <si>
    <t>2078074 10 SANTA CASA DE LEME</t>
  </si>
  <si>
    <t>2078104 01 HOSPITAL GERAL DE ITAPEVI</t>
  </si>
  <si>
    <t>2078139 11 SANTA CASA DE PRESIDENTE VENCESLAU</t>
  </si>
  <si>
    <t>2078155 01 HOSPITAL STELA MARIS</t>
  </si>
  <si>
    <t>2078252 02 SANTA CASA DE BIRIGUI</t>
  </si>
  <si>
    <t>2078287 01 CENTRO DE REFERENCIA DA SAUDE DA MULHER SAO PAUL</t>
  </si>
  <si>
    <t>2078295 03 SANTA CASA DE TAQUARITINGA</t>
  </si>
  <si>
    <t>2078325 01 HOSP MUN INF MENINO JESUS</t>
  </si>
  <si>
    <t>2078465 07 REAL SOCIEDADE PORTUGUESA DE BENEFICENCIA</t>
  </si>
  <si>
    <t>2078473 04 HOSPITAL DR LUIZ CAMARGO DA FONSECA E SILVA</t>
  </si>
  <si>
    <t>2078511 02 HOSPITAL REGIONAL DE ILHA SOLTEIRA</t>
  </si>
  <si>
    <t>2078562 01 HOSPITAL GERAL DE ITAQUAQUECETUBA</t>
  </si>
  <si>
    <t>2078775 02 SANTA CASA DE ARACATUBA HOSPITAL SAGRADO CORACAO</t>
  </si>
  <si>
    <t>2078848 07 SANTA CASA ANNA CINTRA</t>
  </si>
  <si>
    <t>2079135 16 SANTA CASA DE MISERICORDIA DE TATUI</t>
  </si>
  <si>
    <t>2079186 01 HOSP MUN MAT ESC DR MARIO DE MORAES A SILVA</t>
  </si>
  <si>
    <t>2079232 07 HOSPITAL SANTA BARBARA</t>
  </si>
  <si>
    <t>2079240 01 HOSPITAL GERAL JESUS TEIXEIRA DA COSTA GUAIANASE</t>
  </si>
  <si>
    <t>2079275 13 HOSPITAL SAO FRANCISCO RIBEIRAO PRETO</t>
  </si>
  <si>
    <t>2079321 16 HOSPITAL GPACI SOROCABA</t>
  </si>
  <si>
    <t>2079410 01 COMPLEXO HOSPITALAR PADRE BENTO DE GUARULHOS</t>
  </si>
  <si>
    <t>2079720 04 HOSPITAL GUILHERME ALVARO SANTOS</t>
  </si>
  <si>
    <t>2079798 07 HOSPITAL DAS CLINICAS DA UNICAMP DE CAMPINAS</t>
  </si>
  <si>
    <t>2079828 01 HOSPITAL GERAL PIRAJUSSARA TABOAO DA SERRA</t>
  </si>
  <si>
    <t>2079836 03 SANTA CASA DE MISERICORDIA ITAPOLIS</t>
  </si>
  <si>
    <t>2079860 01 SANTA CASA DE SUZANO</t>
  </si>
  <si>
    <t>2079895 15 SANTA CASA DE MISERICORDIA DE JALES</t>
  </si>
  <si>
    <t>2080028 01 HOSPITAL MUNICIPAL DE DIADEMA HMD</t>
  </si>
  <si>
    <t>2080044 08 SANTA CASA DE SAO JOAQUIM DA BARRA</t>
  </si>
  <si>
    <t>2080052 01 HOSPITAL NOSSA SENHORA APARECIDA</t>
  </si>
  <si>
    <t>2080079 01 HOSPITAL DR OSIRIS FLORINDO COELHO FERRAZ DE VAS</t>
  </si>
  <si>
    <t>2080125 01 INST DO CANCER ARNALDO VIEIRA DE CARVALHO</t>
  </si>
  <si>
    <t>2080273 01 HOSPITAL ESTADUAL MARIO COVAS DE SANTO ANDRE</t>
  </si>
  <si>
    <t>2080338 01 HOSPITAL GERAL DE GUARULHOS PROF DR WALDEMAR DE</t>
  </si>
  <si>
    <t>2080346 01 HOSP MUN DO TATUAPE CARMINO CARICCHIO</t>
  </si>
  <si>
    <t>2080354 04 HOSPITAL SANTO ANTONIO SANTOS</t>
  </si>
  <si>
    <t>2080400 13 HOSPITAL IMACULADA CONCEICAO RIBEIRAO PRETO</t>
  </si>
  <si>
    <t>2080427 01 HOSPITAL MUNICIPAL DA CRIANCA E DO ADOLESCENTE H</t>
  </si>
  <si>
    <t>2080532 11 SANTA CASA HOSP DR ARISTOTELES OLIVEIRA MARTINS</t>
  </si>
  <si>
    <t>2080575 01 HOSPITAL SAO JOAQUIM BENEFICENCIA PORTUGUESA</t>
  </si>
  <si>
    <t>2080583 01 HOSP MUN TIDE SETUBAL</t>
  </si>
  <si>
    <t>2080664 09 SANTA CASA DE TUPA</t>
  </si>
  <si>
    <t>2080680 01 HOSPITAL DAS CLINICAS LUZIA DE PINHO MELO MOGI D</t>
  </si>
  <si>
    <t>2080699  10 HOSPITAL UNIMED PIRACICABA</t>
  </si>
  <si>
    <t>2080923 14 HOSPITAL SAO VICENTE DE SAO JOSE DO RIO PARDO</t>
  </si>
  <si>
    <t>2080931 03 SANTA CASA DE SAO CARLOS</t>
  </si>
  <si>
    <t>2081059 07 HOSPITAL MUNICIPAL DE PAULINIA</t>
  </si>
  <si>
    <t>2081083 09 SANTA CASA DE ASSIS</t>
  </si>
  <si>
    <t>2081091 14 HOSPITAL MUNICIPAL DE ITAPIRA</t>
  </si>
  <si>
    <t>2081164 13 HOSPITAL SANTA LYDIA RIBEIRAO PRETO</t>
  </si>
  <si>
    <t>2081253 10 HOSPITAL SAO LUIZ DE ARARAS</t>
  </si>
  <si>
    <t>2081377 15 SANTA CASA DE VOTUPORANGA</t>
  </si>
  <si>
    <t>2081458 10 SANTA CASA DE LIMEIRA</t>
  </si>
  <si>
    <t>2081482 07 BOLDRINI CAMPINAS</t>
  </si>
  <si>
    <t>2081490 07 HOSPITAL MUNICIPAL DR MARIO GATTI CAMPINAS</t>
  </si>
  <si>
    <t>2081512 17 SANTA CASA DE MISERICORDIA DE GUARATINGUETA</t>
  </si>
  <si>
    <t>2081644 17 HOSPITAL FREI GALVAO</t>
  </si>
  <si>
    <t>2081695 16 CONJUNTO HOSPITALAR SOROCABA</t>
  </si>
  <si>
    <t>2081873 11 HOSPITAL E MATERNIDADE DE RANCHARIA</t>
  </si>
  <si>
    <t>2081970 01 HOSP MUN JABAQUARA ARTUR RIBEIRO DE SABOYA</t>
  </si>
  <si>
    <t>2082128 07 HOSPITAL E MATERNIDADE CELSO PIERRO</t>
  </si>
  <si>
    <t>2082179 07 HOSPITAL SAO FRANCISCO DE AMERICANA</t>
  </si>
  <si>
    <t>2082187 13 HOSPITAL DAS CLINICAS FAEPA RIBEIRAO PRETO</t>
  </si>
  <si>
    <t>2082225 01 HOSPITAL KATIA DE SOUZA RODRIGUES TAIPASSP SAO P</t>
  </si>
  <si>
    <t>2082322 03 HOSPITAL DONA BALBINA PORTO FERREIRA</t>
  </si>
  <si>
    <t>2082349 01 HOSPITAL DE CLINICAS DR RADAMES NARDINI</t>
  </si>
  <si>
    <t>2082519 09 SANTA CASA DE PARAGUACU PAULISTA</t>
  </si>
  <si>
    <t>2082527 03 SANTA CASA DE ARARAQUARA</t>
  </si>
  <si>
    <t>2082594 01 COMPLEXO HOSPITALAR MARCIA E MARIA BRAIDO</t>
  </si>
  <si>
    <t>2082624 01 HOSP STA CRUZ</t>
  </si>
  <si>
    <t>2082691 02 SANTA CASA DE ANDRADINA</t>
  </si>
  <si>
    <t>2082829 01 HOSP MUN ERMELINO MATARAZZO ALIPIO CORREA NETTO</t>
  </si>
  <si>
    <t>2082845 05 SANTA CASA DE OLIMPIA</t>
  </si>
  <si>
    <t>2082853 13 HOSPITAL MAJOR ANTONIO CANDIDO BATATAIS</t>
  </si>
  <si>
    <t>2082861 01 HOSP MUNICIPAL DE URGENCIAS HMU</t>
  </si>
  <si>
    <t>2082888 10 SANTA CASA DE RIO CLARO</t>
  </si>
  <si>
    <t>2082926 17 CASA DE SAUDE STELLA MARIS</t>
  </si>
  <si>
    <t>2083019 02 HOSPITAL ESTADUAL DE MIRANDOPOLIS</t>
  </si>
  <si>
    <t>2083051 17 SANTA CASA DE APARECIDA</t>
  </si>
  <si>
    <t>2083086 06 HOSPITAL AMARAL CARVALHO JAU</t>
  </si>
  <si>
    <t>2083094 09 HOSPITAL REGIONAL DE ASSIS</t>
  </si>
  <si>
    <t>2083116 09 SANTA CASA DE MARILIA</t>
  </si>
  <si>
    <t>2083140 01 SANTA CASA DE SANTA ISABEL</t>
  </si>
  <si>
    <t>2083604 06 SANTA CASA DE AVARE</t>
  </si>
  <si>
    <t>2083981 07 HOSPITAL ESTADUAL SUMARE</t>
  </si>
  <si>
    <t>2084058 09 SANTA CASA MISER STACRUZ RIO PARDO</t>
  </si>
  <si>
    <t>2084163 01 HOSPITAL ESTADUAL DE DIADEMA HOSPITAL SERRARIA</t>
  </si>
  <si>
    <t>2084171 13 HOSPITAL E MATERNIDADE SAO JOSE SERTAOZINHO</t>
  </si>
  <si>
    <t>2084228 14 SANTA CASA DE MISERICORDIA DONA CAROLINA MALHEIR</t>
  </si>
  <si>
    <t>2084236 01 CENTRO ESP EM REABILITACAO DR ARNALDO PEZZUTI CA</t>
  </si>
  <si>
    <t>2084414 13 SANTA CASA DE RIBEIRAO PRETO</t>
  </si>
  <si>
    <t>2084473 01 HOSP MUN DR IGNACIO PROENCA DE GOUVEA</t>
  </si>
  <si>
    <t>2085194 17 HOSPITAL SAO FRANCISCO DE ASSIS</t>
  </si>
  <si>
    <t>2087057 10 HOSPITAL DOS FORNECEDORES DE CANA DE PIRACICABA</t>
  </si>
  <si>
    <t>2087103 10 SOCIEDADE OPERARIA HUMANITARIA LIMEIRA</t>
  </si>
  <si>
    <t>2087111 17 IRMANDADE DA SANTA CASA DE MISERICORDIA LORENA</t>
  </si>
  <si>
    <t>2087618 16 HOSPITAL MUNICIPAL DE VOTORANTIM</t>
  </si>
  <si>
    <t>2087804 04 HOSPITAL REGIONAL JORGE ROSSMANN DE ITANHAEM</t>
  </si>
  <si>
    <t>2088193 14 IRMANDADE DA STA CASA DE MISERICORD DE MOGI MIRI</t>
  </si>
  <si>
    <t>2088495 01 INSTITUTO DANTE PAZZANESE DE CARDIOLOGIA IDPC SA</t>
  </si>
  <si>
    <t>2088517 01 HOSPITAL INFANTIL CANDIDO FONTOURA SAO PAULO</t>
  </si>
  <si>
    <t>2088576 01 HOSP DE TRANSPLANT DO EST DE SP EURYCLIDES DE JE</t>
  </si>
  <si>
    <t>2089327 15 HOSPITAL PADRE ALBINO CATANDUVA</t>
  </si>
  <si>
    <t>2089335 15 HOSP ESCOLA EMILIO CARLOS CATANDUVA</t>
  </si>
  <si>
    <t>2089696 01 INSTITUTO DE ONCOLOGIA PEDIATRICA IOP</t>
  </si>
  <si>
    <t>2089785 01 HOSPITAL DO RIM E HIPERTENSAO</t>
  </si>
  <si>
    <t>2090236 05 FUNDACAO PIO XII BARRETOS</t>
  </si>
  <si>
    <t>2090961 03 HOSPITAL CARLOS FERNANDO MALZONI MATAO</t>
  </si>
  <si>
    <t>2091313 01 HOSPITAL REGIONAL SUL SAO PAULO</t>
  </si>
  <si>
    <t>2091585 01 HOSPITAL ESTADUAL DE SAPOPEMBA SAO PAULO</t>
  </si>
  <si>
    <t>2091755 01 HOSPITAL GERAL DE VILA PENTEADO DR JOSE PANGELLA</t>
  </si>
  <si>
    <t>2092298 16 SANTA CASA DE ITU</t>
  </si>
  <si>
    <t>2092611 05 SANTA CASA DE BARRETOS</t>
  </si>
  <si>
    <t>2093324 15 SANTA CASA DE FERNANDOPOLIS</t>
  </si>
  <si>
    <t>2093332 15 SANTA CASA DE SANTA FE DO SUL</t>
  </si>
  <si>
    <t>2096412 17 SANTA CASA DE MISERICORDIA DE JACAREI</t>
  </si>
  <si>
    <t>2096463 14 SANTA CASA DE MOGI GUACU</t>
  </si>
  <si>
    <t>2096498 14 HOSPITAL MUNICIPAL DR TABAJARA RAMOS</t>
  </si>
  <si>
    <t>2097613 15 HOSPITAL INFANTE D HENRIQUE</t>
  </si>
  <si>
    <t>2688433 07 SANTA CASA DE MISERICORDIA DE BRAGANCA PAULISTA</t>
  </si>
  <si>
    <t>2688573 01 HOSPITAL GERAL DE VILA NOVA CACHOEIRINHA SAO PAU</t>
  </si>
  <si>
    <t>2688689 01 SANTA CASA DE SAO PAULO HOSPITAL CENTRAL SAO PAU</t>
  </si>
  <si>
    <t>2698463 04 SECAO HOSPITAL E MATERNIDADE MUNICIPAL DR SILVER</t>
  </si>
  <si>
    <t>2704900 07 HOSPITAL UNIVERSITARIO SAO FRANCISCO NA PROVIDEN</t>
  </si>
  <si>
    <t>2705222 14 SANTA CASA DE MOCOCA MOCOCA</t>
  </si>
  <si>
    <t>2705982 08 SANTA CASA DE FRANCA</t>
  </si>
  <si>
    <t>2708566 16 HOSPITAL UNIMED DE SOROCABA DR MIGUEL VILLA NOVA</t>
  </si>
  <si>
    <t>2708779 16 SANTA CASA DE SOROCABA</t>
  </si>
  <si>
    <t>2716097 04 HOSPITAL MUNICIPAL IRMA DULCE O S S</t>
  </si>
  <si>
    <t>2716801 07 GRENDACC</t>
  </si>
  <si>
    <t>2748029 17 SANTA CASA DE MISERICORDIA DE SAO JOSE DOS CAMPO</t>
  </si>
  <si>
    <t>2748223 06 HOSPITAL DAS CLINICAS DE BOTUCATU</t>
  </si>
  <si>
    <t>2749319 17 HOSPITAL UNIVERSITARIO DE TAUBATE</t>
  </si>
  <si>
    <t>2750511 11 HOSPITAL ESTADUAL DR ODILO ANTUNES DE SIQUEIRA P</t>
  </si>
  <si>
    <t>2750988 11 SANTA CASA DE DRACENA</t>
  </si>
  <si>
    <t>2751704 08 SANTA CASA DE MISERICORDIA DE ITUVERAVA</t>
  </si>
  <si>
    <t>2751747 01 SANTA CASA DE MAUA</t>
  </si>
  <si>
    <t>2752077 01 HOSP DO SERV PUB MUNICIPAL HSPM</t>
  </si>
  <si>
    <t>2754843 04 HOSPITAL SANTO AMARO</t>
  </si>
  <si>
    <t>2755092 17 SANTA CASA DE PINDAMONHANGABA</t>
  </si>
  <si>
    <t>2755130 11 HOSPITAL DOMINGOS LEONARDO CERAVOLO PRESIDENTE P</t>
  </si>
  <si>
    <t>2758245 06 SANTA CASA DE LINS</t>
  </si>
  <si>
    <t>2765934 17 HOSPITAL DE CLINICAS DE SAO SEBASTIAO</t>
  </si>
  <si>
    <t>2765942 16 HOSPITAL SANTA LUCINDA SOROCABA</t>
  </si>
  <si>
    <t>2772310 10 SANTA CASA DE PIRACICABA</t>
  </si>
  <si>
    <t>2784602 07 HOSPITAL AUGUSTO DE OLIVEIRA CAMARGO</t>
  </si>
  <si>
    <t>2785382 10 SANTA CASA DE PIRASSUNUNGA</t>
  </si>
  <si>
    <t>2786435 07 HCSVP HOSPITAL SAO VICENTE</t>
  </si>
  <si>
    <t>2786680 01 HOSP MUN CAMPO LIMPO FERNANDO MAURO P DA ROCHA</t>
  </si>
  <si>
    <t>2790556 06 HOSPITAL DE BASE DE BAURU</t>
  </si>
  <si>
    <t>2790564 06 HOSPITAL DE REABILITACAO DE ANOMALIAS CRANIOFACI</t>
  </si>
  <si>
    <t>2790580 06 MATERNIDADE SANTA ISABEL</t>
  </si>
  <si>
    <t>2790602 06 HOSPITAL ESTADUAL BAURU</t>
  </si>
  <si>
    <t>2790610 06 HOSPITAL GERAL PREFEITO MIGUEL MARTIN GUALDA DE</t>
  </si>
  <si>
    <t>2791722 06 SANTA CASA DE JAU</t>
  </si>
  <si>
    <t>2792141 01 HOSPITAL REGIONAL DE COTIA</t>
  </si>
  <si>
    <t>2792168 01 HOSPITAL GERAL DE CARAPICUIBA</t>
  </si>
  <si>
    <t>2792176 01 HOSPITAL GERAL DE ITAPECERICA DA SERRA</t>
  </si>
  <si>
    <t>2798298 15 SANTA CASA DE MISERICORDIA DE SAO JOSE DO RIO PR</t>
  </si>
  <si>
    <t>3012212 07 HU HOSPITAL UNIVERSITARIO</t>
  </si>
  <si>
    <t>3021378 04 HOSPITAL MUNICIPAL DE SAO VICENTE</t>
  </si>
  <si>
    <t>3028399 01 HOSPITAL ESTADUAL PROF CARLOS DA SILVA LACAZ FCO</t>
  </si>
  <si>
    <t>3126838 17 HOSPITAL REGIONAL DO VALE DO PARAIBA</t>
  </si>
  <si>
    <t>3139050 16 HOSPITAL REGIONAL DE ITAPETININGA</t>
  </si>
  <si>
    <t>3212130 01 HOSP MUN VER JOSE STOROPOLLI</t>
  </si>
  <si>
    <t>3223728 01 SANTA CASA DE MISERICORDIA DE SAO BERNARDO DO CA</t>
  </si>
  <si>
    <t>3774554 16 HOSP E MATERNIDADE MUNICIPAL N SRA MONTE SERRAT</t>
  </si>
  <si>
    <t>4049020 09 SANTA CASA DE OURINHOS</t>
  </si>
  <si>
    <t>5200105 01 HOSPITAL MUNICIPAL PIMENTAS BONSUCESSO MANUEL DE</t>
  </si>
  <si>
    <t>5420938 01 HOSP MUN CIDADE TIRADENTES CARMEN PRUDENTE</t>
  </si>
  <si>
    <t>5718368 01 HOSPITAL MUN DR MOYSES DEUTSCH M BOI MIRIM</t>
  </si>
  <si>
    <t>5860490 09 HOSPITAL UNIVERSITARIO DE MARILIA</t>
  </si>
  <si>
    <t>5869412 17 CENTRO DE TRATAMENTO FABIANA MACEDO DE MORAIS</t>
  </si>
  <si>
    <t>5935857 01 HOSPITAL MUNICIPAL DE EMERGENCIAS ALBERT SABIN</t>
  </si>
  <si>
    <t>6020917 01 HOSPITAL DA MULHER MARIA JOSE DOS SANTOS STEIN</t>
  </si>
  <si>
    <t>6053858 07 COMPLEXO HOSPITALAR PREFEITO EDIVALDO ORSI</t>
  </si>
  <si>
    <t>6095666 01 HOSPITAL MUNICIPAL DE BARUERI DR FRANCISCO MORAN</t>
  </si>
  <si>
    <t>6123740 01 INSTITUTO DO CANCER DO ESTADO DE SAO PAULO</t>
  </si>
  <si>
    <t>6164366 03 HOSPITAL ESTADUAL AMERICO BRASILIENSE</t>
  </si>
  <si>
    <t>6236596 15 HOSPITAL ESTADUAL JOAO PAULO II SAO JOSE DO RIO</t>
  </si>
  <si>
    <t>6878687 01 HOSPITAL ESTADUAL DR ALBANO DA FRANCA ROCHA SOBR</t>
  </si>
  <si>
    <t>6943284 03 FUNDACAO MUNICIPAL IRENE SIQUEIRA ALVES VOVO MOC</t>
  </si>
  <si>
    <t>6984649 01 HOSPITAL SANTO ANTONIO</t>
  </si>
  <si>
    <t>6998704 04 COMPLEXO HOSPITALAR DOS ESTIVADORES</t>
  </si>
  <si>
    <t>7066376 15 FUNDACAO PIO XII UNIDADE III JALES</t>
  </si>
  <si>
    <t>7373465 01 HOSPITAL DE CLINICAS MUNICIPAL</t>
  </si>
  <si>
    <t>7400926 11 FUNDACAO HOSPITAL REGIONAL DO CANCER</t>
  </si>
  <si>
    <t>7473702 01 HOSPITAL MUNICIPAL DE MOGI DAS CRUZES</t>
  </si>
  <si>
    <t>7544529 04 INST DE INFECT EMILIO RIBAS II BAIXADA SANTISTA</t>
  </si>
  <si>
    <t>7573162 07 HOSPITAL REGIONAL DE JUNDIAI</t>
  </si>
  <si>
    <t>7580770 01 HOSPITAL ESTADUAL DE CAIEIRAS</t>
  </si>
  <si>
    <t>7711980 01 HOSPITAL MUNICIPAL VILA SANTA CATARINA</t>
  </si>
  <si>
    <t>8002428 04 PRONTO SOCORRO CENTRAL GUIOMAR FERREIRA ROEBBELE</t>
  </si>
  <si>
    <t>9425802 10 HOSPITAL REGIONAL DE PIRACICABA</t>
  </si>
  <si>
    <t>9491112 16 HOSPITAL REGIONAL DE SOROCABA</t>
  </si>
  <si>
    <t>9491252 17 HOSPITAL REGIONAL DE SAO JOSE DOS CAMPOS</t>
  </si>
  <si>
    <t>9680500 09 ASSOCIACAO HOSPITALAR BENEFICENTE DO BRASIL</t>
  </si>
  <si>
    <t>9773657 13 HOSPITAL ESTADUAL DE SERRANA</t>
  </si>
  <si>
    <t xml:space="preserve">3501 Grande Sao Paulo                              </t>
  </si>
  <si>
    <t>0008036</t>
  </si>
  <si>
    <t>HOSPITAL MATERNIDADE AMADOR AGUIAR</t>
  </si>
  <si>
    <t>Estaduais-Proprios</t>
  </si>
  <si>
    <t>0009539</t>
  </si>
  <si>
    <t>3517 Taubate</t>
  </si>
  <si>
    <t>Alto Vale do ParaIba</t>
  </si>
  <si>
    <t>Filantropicas</t>
  </si>
  <si>
    <t>HOSPITAL MATERNO INFANTIL ANTONINHO DA ROCHA MARMO</t>
  </si>
  <si>
    <t>2022621</t>
  </si>
  <si>
    <t>3507 Campinas</t>
  </si>
  <si>
    <t>Reg Metro Campinas</t>
  </si>
  <si>
    <t>MATERNIDADE DE CAMPINAS</t>
  </si>
  <si>
    <t>2022648</t>
  </si>
  <si>
    <t>HOSPITAL IRMAOS PENTEADO E SANTA CASA DE CAMPINAS</t>
  </si>
  <si>
    <t>Circ. da FE/V.Historico</t>
  </si>
  <si>
    <t>SANTA CASA</t>
  </si>
  <si>
    <t>2025361</t>
  </si>
  <si>
    <t>HOSPITAL ANCHIETA</t>
  </si>
  <si>
    <t xml:space="preserve">3513 Ribeirao Preto                                </t>
  </si>
  <si>
    <t xml:space="preserve">3509 Marilia                                     </t>
  </si>
  <si>
    <t>3504 Baixada Santista</t>
  </si>
  <si>
    <t>3516 Sorocaba</t>
  </si>
  <si>
    <t>2027356</t>
  </si>
  <si>
    <t>HOSPITAL MUNICIPAL UNIVERSITARIO</t>
  </si>
  <si>
    <t>2040069</t>
  </si>
  <si>
    <t>HOSPITAL MATERNIDADE JESUS JOSE E MARIA</t>
  </si>
  <si>
    <t>2058391</t>
  </si>
  <si>
    <t>HOSPITAL ISRAELITA ALBERT EINSTEIN</t>
  </si>
  <si>
    <t>2065665</t>
  </si>
  <si>
    <t>HOSPITAL MATERNIDADE INTERLAGOS</t>
  </si>
  <si>
    <t>2066572</t>
  </si>
  <si>
    <t>HOSPITAL HELIOPOLIS UNIDADE DE GESTAO ASSISTENCIAL I SP</t>
  </si>
  <si>
    <t>2069776</t>
  </si>
  <si>
    <t>HOSPITAL E PRONTO SOCORRO CENTRAL</t>
  </si>
  <si>
    <t>2071371</t>
  </si>
  <si>
    <t>HOSPITAL INFANTIL DARCY VARGAS UGA III SAO PAULO</t>
  </si>
  <si>
    <t>2071568</t>
  </si>
  <si>
    <t>HC DA FMUSP INSTITUTO DO CORACAO INCOR SAO PAULO</t>
  </si>
  <si>
    <t>2075962</t>
  </si>
  <si>
    <t>HOSP DA STA CASA DE STO AMARO</t>
  </si>
  <si>
    <t>2076926</t>
  </si>
  <si>
    <t>HOSPITAL UNIVERSITARIO DA USP SAO PAULO</t>
  </si>
  <si>
    <t>2077388</t>
  </si>
  <si>
    <t>HOSPITAL AMPARO MATERNAL</t>
  </si>
  <si>
    <t xml:space="preserve">3515 Sao Jose do Rio Preto           </t>
  </si>
  <si>
    <t>HOSP MUN PIRITUBA JOSE SOARES HUNGRIA</t>
  </si>
  <si>
    <t>HOSPITAL SANTA MARCELINA SAO PAULO</t>
  </si>
  <si>
    <t>2077493</t>
  </si>
  <si>
    <t>HOSPITAL GERAL DE SAO MATEUS SAO PAULO</t>
  </si>
  <si>
    <t>2077531</t>
  </si>
  <si>
    <t>A C CAMARGO CANCER CENTER</t>
  </si>
  <si>
    <t>2077590</t>
  </si>
  <si>
    <t>IBCC</t>
  </si>
  <si>
    <t>2077655</t>
  </si>
  <si>
    <t>ASSOC AACD V CLEMENTINO</t>
  </si>
  <si>
    <t>2077701</t>
  </si>
  <si>
    <t>HOSPITAL E MATERNIDADE LEONOR MENDES DE BARROS SAO PAULO</t>
  </si>
  <si>
    <t>2078074</t>
  </si>
  <si>
    <t>3510 Piracicaba</t>
  </si>
  <si>
    <t>Araras</t>
  </si>
  <si>
    <t>LEME</t>
  </si>
  <si>
    <t>SANTA CASA DE LEME</t>
  </si>
  <si>
    <t>3511 Presidente Prudente</t>
  </si>
  <si>
    <t>2078155</t>
  </si>
  <si>
    <t>HOSPITAL STELLA MARIS</t>
  </si>
  <si>
    <t xml:space="preserve">3502 Aracatuba                                     </t>
  </si>
  <si>
    <t>Consorcios do DRS II</t>
  </si>
  <si>
    <t>2078287</t>
  </si>
  <si>
    <t>CENTRO DE REFERENCIA DA SAUDE DA MULHER SAO PAULO</t>
  </si>
  <si>
    <t>3503 Araraquara</t>
  </si>
  <si>
    <t>2078325</t>
  </si>
  <si>
    <t>HOSP MUN INFANTIL MENINO JESUS</t>
  </si>
  <si>
    <t>2078465</t>
  </si>
  <si>
    <t>REAL SOCIEDADE PORTUGUESA DE BENEFICENCIA</t>
  </si>
  <si>
    <t>2078775</t>
  </si>
  <si>
    <t>Circuito das Aguas</t>
  </si>
  <si>
    <t>2079186</t>
  </si>
  <si>
    <t>HOSP MUN MAT ESC DR MARIO DE MORAES A SILVA</t>
  </si>
  <si>
    <t>2079321</t>
  </si>
  <si>
    <t>HOSPITAL GPACI SOROCABA</t>
  </si>
  <si>
    <t>2079860</t>
  </si>
  <si>
    <t>SANTA CASA DE SUZANO</t>
  </si>
  <si>
    <t>3508 Franca</t>
  </si>
  <si>
    <t>2080052</t>
  </si>
  <si>
    <t>HOSPITAL NOSSA SENHORA APARECIDA</t>
  </si>
  <si>
    <t>2080079</t>
  </si>
  <si>
    <t>HOSPITAL DR OSIRIS FLORINDO COELHO FERRAZ DE VASCONCELOS</t>
  </si>
  <si>
    <t>2080125</t>
  </si>
  <si>
    <t>INST DO CANCER ARNALDO VIEIRA DE CARVALHO</t>
  </si>
  <si>
    <t>2080427</t>
  </si>
  <si>
    <t>HOSPITAL MUNICIPAL DA CRIANCA E DO ADOLESCENTE HMCA</t>
  </si>
  <si>
    <t>2080575</t>
  </si>
  <si>
    <t>HOSPITAL BP</t>
  </si>
  <si>
    <t xml:space="preserve">3514 Sao Joao da Boa Vista                       </t>
  </si>
  <si>
    <t>2081253</t>
  </si>
  <si>
    <t>ARARAS</t>
  </si>
  <si>
    <t>HOSPITAL SAO LUIZ DE ARARAS</t>
  </si>
  <si>
    <t>2081482</t>
  </si>
  <si>
    <t>BOLDRINI CAMPINAS</t>
  </si>
  <si>
    <t>2081512</t>
  </si>
  <si>
    <t>SANTA CASA DE MISERICORDIA DE GUARATINGUETA</t>
  </si>
  <si>
    <t>2082187</t>
  </si>
  <si>
    <t>2082225</t>
  </si>
  <si>
    <t>HOSPITAL KATIA DE SOUZA RODRIGUES TAIPAS SAO PAULO</t>
  </si>
  <si>
    <t>2082594</t>
  </si>
  <si>
    <t>COMPLEXO HOSPITALAR MUNICIPAL</t>
  </si>
  <si>
    <t>2082624</t>
  </si>
  <si>
    <t>HOSP STA CRUZ</t>
  </si>
  <si>
    <t>3505 Barretos</t>
  </si>
  <si>
    <t>2083019</t>
  </si>
  <si>
    <t>MIRANDOPOLIS</t>
  </si>
  <si>
    <t>HOSPITAL ESTADUAL DE MIRANDOPOLIS DR OSWALDO BRANDI FARIA</t>
  </si>
  <si>
    <t>2083086</t>
  </si>
  <si>
    <t>3506 Bauru</t>
  </si>
  <si>
    <t>HOSPITAL AMARAL CARVALHO JAU</t>
  </si>
  <si>
    <t>2083140</t>
  </si>
  <si>
    <t>SANTA ISABEL</t>
  </si>
  <si>
    <t>IRMANDADE DA SANTA CASA DE MISERICORDIA DE SANTA ISABEL</t>
  </si>
  <si>
    <t>2087057</t>
  </si>
  <si>
    <t>HOSPITAL DOS FORNECEDORES DE CANA DE PIRACICABA</t>
  </si>
  <si>
    <t>2087103</t>
  </si>
  <si>
    <t>SOCIEDADE OPERARIA HUMANITARIA LIMEIRA</t>
  </si>
  <si>
    <t>2088517</t>
  </si>
  <si>
    <t>HOSPITAL INFANTIL CANDIDO FONTOURA SAO PAULO</t>
  </si>
  <si>
    <t>2089696</t>
  </si>
  <si>
    <t>HOSPITAL GRAACC INSTITUTO DE ONCOLOGIA PEDIATRICA IOP</t>
  </si>
  <si>
    <t>2089785</t>
  </si>
  <si>
    <t>HOSPITAL DO RIM E HIPERTENSAO</t>
  </si>
  <si>
    <t>2090236</t>
  </si>
  <si>
    <t>FUNDACAO PIO XII BARRETOS</t>
  </si>
  <si>
    <t>2090961</t>
  </si>
  <si>
    <t>MATAO</t>
  </si>
  <si>
    <t>HOSPITAL CARLOS FERNANDO MALZONI MATAO</t>
  </si>
  <si>
    <t>2092611</t>
  </si>
  <si>
    <t>SANTA CASA DE BARRETOS</t>
  </si>
  <si>
    <t>2097613</t>
  </si>
  <si>
    <t>HOSPITAL INFANTE D HENRIQUE</t>
  </si>
  <si>
    <t>2688433</t>
  </si>
  <si>
    <t>SANTA CASA DE MISERICORDIA DE BRAGANCA PAULISTA</t>
  </si>
  <si>
    <t>2698463</t>
  </si>
  <si>
    <t>SECAO HOSPITAL E MATERNIDADE MUNICIPAL DR SILVERIO FONTES</t>
  </si>
  <si>
    <t>2705222</t>
  </si>
  <si>
    <t>2708779</t>
  </si>
  <si>
    <t>SANTA CASA DE SOROCABA</t>
  </si>
  <si>
    <t>2716801</t>
  </si>
  <si>
    <t>HOSPITAL DA CRIANCA GRENDACC</t>
  </si>
  <si>
    <t>2748029</t>
  </si>
  <si>
    <t>SANTA CASA DE MISERICORDIA DE SAO JOSE DOS CAMPOS</t>
  </si>
  <si>
    <t>V. Paraiba-Reg. Serrana</t>
  </si>
  <si>
    <t>2750511</t>
  </si>
  <si>
    <t>HOSPITAL ESTADUAL DR ODILO ANTUNES DE SIQUEIRA P PRUDENTE</t>
  </si>
  <si>
    <t>2751747</t>
  </si>
  <si>
    <t>SANTA CASA DE MAUA</t>
  </si>
  <si>
    <t>2752077</t>
  </si>
  <si>
    <t>HOSP DO SERV PUB MUNICIPAL HSPM</t>
  </si>
  <si>
    <t>2765942</t>
  </si>
  <si>
    <t>HOSPITAL SANTA LUCINDA SOROCABA</t>
  </si>
  <si>
    <t>2785382</t>
  </si>
  <si>
    <t>PIRASSUNUNGA</t>
  </si>
  <si>
    <t>SANTA CASA DE PIRASSUNUNGA</t>
  </si>
  <si>
    <t>2790564</t>
  </si>
  <si>
    <t>HOSPITAL DE REABILITACAO DE ANOMALIAS CRANIOFACIAIS BAURU</t>
  </si>
  <si>
    <t>2790610</t>
  </si>
  <si>
    <t>PROMISSAO</t>
  </si>
  <si>
    <t>HOSPITAL GERAL PREFEITO MIGUEL MARTIN GUALDA DE PROMISSAO</t>
  </si>
  <si>
    <t>HOSPITAL MUNICIPAL DE SAO VICENTE</t>
  </si>
  <si>
    <t>3223728</t>
  </si>
  <si>
    <t>SANTA CASA DE MISERICORDIA DE SAO BERNARDO DO CAMPO</t>
  </si>
  <si>
    <t>5200105</t>
  </si>
  <si>
    <t>HOSPITAL MUNICIPAL PIMENTAS BONSUCESSO MANUEL DE PAIVA</t>
  </si>
  <si>
    <t>5869412</t>
  </si>
  <si>
    <t>CENTRO DE TRATAMENTO FABIANA MACEDO DE MORAIS</t>
  </si>
  <si>
    <t>5935857</t>
  </si>
  <si>
    <t>HOSPITAL MUNICIPAL DE EMERGENCIAS ALBERT SABIN</t>
  </si>
  <si>
    <t>6020917</t>
  </si>
  <si>
    <t>HOSPITAL DA MULHER MARIA JOSE DOS SANTOS STEIN</t>
  </si>
  <si>
    <t>7066376</t>
  </si>
  <si>
    <t>HOSPITAL DE AMOR JALES</t>
  </si>
  <si>
    <t>7400926</t>
  </si>
  <si>
    <t>FUNDACAO HOSPITAL REGIONAL DO CANCER</t>
  </si>
  <si>
    <t>7473702</t>
  </si>
  <si>
    <t>7580770</t>
  </si>
  <si>
    <t>HOSPITAL ESTADUAL DE CAIEIRAS</t>
  </si>
  <si>
    <t>8002428</t>
  </si>
  <si>
    <t>PRONTO SOCORRO CENTRAL GUIOMAR FERREIRA ROEBBELEN</t>
  </si>
  <si>
    <t>DRS NOME</t>
  </si>
  <si>
    <t>REGIÃO</t>
  </si>
  <si>
    <t>TIPO DE GESTÃO</t>
  </si>
  <si>
    <t>HOSPITAL</t>
  </si>
  <si>
    <t>PERIODO</t>
  </si>
  <si>
    <t>QUANTIDADE POR CAIXA</t>
  </si>
  <si>
    <t>QUANTIDADE DE CAIXA</t>
  </si>
  <si>
    <t>DIAS</t>
  </si>
  <si>
    <t>DISTRIBUIÇÃO</t>
  </si>
  <si>
    <t>0092894</t>
  </si>
  <si>
    <t>2066092</t>
  </si>
  <si>
    <t>2077434</t>
  </si>
  <si>
    <t>2077620</t>
  </si>
  <si>
    <t>2078104</t>
  </si>
  <si>
    <t>2078562</t>
  </si>
  <si>
    <t>2079593</t>
  </si>
  <si>
    <t>2079828</t>
  </si>
  <si>
    <t>2080338</t>
  </si>
  <si>
    <t>2080680</t>
  </si>
  <si>
    <t>2081695</t>
  </si>
  <si>
    <t>2749033</t>
  </si>
  <si>
    <t>2755130</t>
  </si>
  <si>
    <t>2792141</t>
  </si>
  <si>
    <t>9425802</t>
  </si>
  <si>
    <t>9491112</t>
  </si>
  <si>
    <t>9556095</t>
  </si>
  <si>
    <t>0102105</t>
  </si>
  <si>
    <t>2023474</t>
  </si>
  <si>
    <t>2077582</t>
  </si>
  <si>
    <t>2078422</t>
  </si>
  <si>
    <t>2078503</t>
  </si>
  <si>
    <t>2079011</t>
  </si>
  <si>
    <t>2079097</t>
  </si>
  <si>
    <t>2079704</t>
  </si>
  <si>
    <t>2082640</t>
  </si>
  <si>
    <t>2082721</t>
  </si>
  <si>
    <t>2084422</t>
  </si>
  <si>
    <t>2087219</t>
  </si>
  <si>
    <t>2087715</t>
  </si>
  <si>
    <t>2088487</t>
  </si>
  <si>
    <t>2095912</t>
  </si>
  <si>
    <t>2097877</t>
  </si>
  <si>
    <t>2698471</t>
  </si>
  <si>
    <t>2745801</t>
  </si>
  <si>
    <t>2747871</t>
  </si>
  <si>
    <t>2748568</t>
  </si>
  <si>
    <t>2751623</t>
  </si>
  <si>
    <t>5586348</t>
  </si>
  <si>
    <t>9465464</t>
  </si>
  <si>
    <t>9639659</t>
  </si>
  <si>
    <t>Rótulos de Linha</t>
  </si>
  <si>
    <t>Total Geral</t>
  </si>
  <si>
    <t>Soma de leito</t>
  </si>
  <si>
    <t>Estaduais-OSS</t>
  </si>
  <si>
    <t>HOSPITAL REGIONAL DO LITORAL NORTE</t>
  </si>
  <si>
    <t>HOSPITAL MUNICIPAL BRASILANDIA</t>
  </si>
  <si>
    <t>JAGUARIUNA</t>
  </si>
  <si>
    <t>HOSPITAL MUNICIPAL WALTER FERRARI</t>
  </si>
  <si>
    <t>HOSPITAL GERAL DE PEDREIRA</t>
  </si>
  <si>
    <t>12</t>
  </si>
  <si>
    <t>3512 Registro</t>
  </si>
  <si>
    <t>Vale do Ribeira</t>
  </si>
  <si>
    <t>PARIQUERA-ACU</t>
  </si>
  <si>
    <t>HOSPITAL DR LEOPOLDO BEVILACQUA</t>
  </si>
  <si>
    <t>LENCOIS PAULISTA</t>
  </si>
  <si>
    <t>HOSPITAL NOSSA SENHORA DA PIEDADE</t>
  </si>
  <si>
    <t>HOSPITAL GERAL SANTA MARCELINA DE ITAIM PAULISTA SAO PAULO</t>
  </si>
  <si>
    <t>ITAPEVI</t>
  </si>
  <si>
    <t>HOSPITAL GERAL DE ITAPEVI</t>
  </si>
  <si>
    <t>PEDREIRA</t>
  </si>
  <si>
    <t>FUNBEPE PEDREIRA</t>
  </si>
  <si>
    <t>PENAPOLIS</t>
  </si>
  <si>
    <t>SANTA CASA DE PENAPOLIS</t>
  </si>
  <si>
    <t>ITAQUAQUECETUBA</t>
  </si>
  <si>
    <t>HOSPITAL GERAL DE ITAQUAQUECETUBA</t>
  </si>
  <si>
    <t>Mananciais</t>
  </si>
  <si>
    <t>EMBU DAS ARTES</t>
  </si>
  <si>
    <t>HOSPITAL LEITO IRMA ANETTE MARLENE FERNANDES DE MELLO</t>
  </si>
  <si>
    <t>CAPAO BONITO</t>
  </si>
  <si>
    <t>SANTA CASA DE CAPAO BONITO</t>
  </si>
  <si>
    <t>REGISTRO</t>
  </si>
  <si>
    <t>HOSPITAL SAO JOAO REGISTRO</t>
  </si>
  <si>
    <t>SOCORRO</t>
  </si>
  <si>
    <t>HOSPITAL DR RENATO SILVA DE SOCORRO</t>
  </si>
  <si>
    <t>TABOAO DA SERRA</t>
  </si>
  <si>
    <t>HOSPITAL GERAL PIRAJUSSARA TABOAO DA SERRA</t>
  </si>
  <si>
    <t>HOSPITAL GERAL DE GUARULHOS PROF DR WALDEMAR DE CARVALHO</t>
  </si>
  <si>
    <t>HOSPITAL DAS CLINICAS LUZIA DE PINHO MELO MOGI DAS CRUZES</t>
  </si>
  <si>
    <t>CONJUNTO HOSPITALAR SOROCABA</t>
  </si>
  <si>
    <t>IBITINGA</t>
  </si>
  <si>
    <t>SANTA CASA DE CARIDADE E MATERNIDADE IBITINGA</t>
  </si>
  <si>
    <t>SAO ROQUE</t>
  </si>
  <si>
    <t>HOSPITAL E MATERNIDADE SOTERO DE SOUZA</t>
  </si>
  <si>
    <t>SAO PEDRO</t>
  </si>
  <si>
    <t>SANTA CASA DE SAO PEDRO</t>
  </si>
  <si>
    <t>CAMPO LIMPO PAULISTA</t>
  </si>
  <si>
    <t>HOSPITAL DE CLINICAS CAMPO LIMPO PAULISTA</t>
  </si>
  <si>
    <t>HORTOLANDIA</t>
  </si>
  <si>
    <t>HOSPITAL E MATERNIDADE MUNICIPAL GOVERNADOR MARIO COVAS</t>
  </si>
  <si>
    <t>NOVO HORIZONTE</t>
  </si>
  <si>
    <t>SANTA CASA DE NOVO HORIZONTE</t>
  </si>
  <si>
    <t>COLINA</t>
  </si>
  <si>
    <t>HOSPITAL JOSE VENANCIO</t>
  </si>
  <si>
    <t>VALINHOS</t>
  </si>
  <si>
    <t>IRMANDADE DA SANTA CASA DE MISERICORDIA DE VALINHOS</t>
  </si>
  <si>
    <t>SECAO HOSPITAL MUNICIPAL DR ARTHUR DOMINGUES PINTO</t>
  </si>
  <si>
    <t>MORRO AGUDO</t>
  </si>
  <si>
    <t>HOSPITAL SAO MARCOS MORRO AGUDO</t>
  </si>
  <si>
    <t>ILHABELA</t>
  </si>
  <si>
    <t>HOSPITAL MUNICIPAL GOV MARIO COVAS JR</t>
  </si>
  <si>
    <t>CAPIVARI</t>
  </si>
  <si>
    <t>SANTA CASA DE CAPIVARI</t>
  </si>
  <si>
    <t>CASA BRANCA</t>
  </si>
  <si>
    <t>CENTRO DE REABILITACAO DE CASA BRANCA</t>
  </si>
  <si>
    <t>ESPIRITO SANTO DO PINHAL</t>
  </si>
  <si>
    <t>HOSPITAL FRANCISCO ROSAS</t>
  </si>
  <si>
    <t>HOSPITAL DOMINGOS LEONARDO CERAVOLO PRESIDENTE PRUDENTE</t>
  </si>
  <si>
    <t>COTIA</t>
  </si>
  <si>
    <t>HOSPITAL REGIONAL DE COTIA</t>
  </si>
  <si>
    <t>HOSPITAL UNIVERST DA UFSCAR PROF DR HORACIO C PANEPUCCI</t>
  </si>
  <si>
    <t>HOSPITAL REGIONAL DE PIRACICABA</t>
  </si>
  <si>
    <t>HOSP MUN JOSANIAS CASTANHA BRAGA</t>
  </si>
  <si>
    <t>HOSPITAL REGIONAL DE SOROCABA</t>
  </si>
  <si>
    <t>HOSPITAL REGIONAL DE REGISTRO REGISTRO</t>
  </si>
  <si>
    <t>COSMOPOLIS</t>
  </si>
  <si>
    <t>SANTA CASA DE MISERICORDIA DE COSMOPOLIS</t>
  </si>
  <si>
    <t>TOTAL DE LEITOS DE UTI HABILITADOS</t>
  </si>
  <si>
    <t>10% DOS LEITOS DE UTI
 (leitos de Isolamento)</t>
  </si>
  <si>
    <t>Total Distribuído</t>
  </si>
  <si>
    <t>Excluido os Hospitais Estaduais sob gestão das OSS, HC DA FMUSP INSTITUTO DO CORACAO INCOR SAO PAULO, HC DA FMUSP INSTITUTO DO CORACAO INCOR SAO PAULO, HOSP STA CRUZ, INSTITUTO DO CANCER DO ESTADO DE SAO PAULO, HOSP STA CRUZ, HOSP ALBERT EINSTEIN</t>
  </si>
  <si>
    <t>Foram considerado para cálculo de distribuição os Hospitais com leitos de UTI SUS habilitados (CNES Jan 2022+ PT 2020 27/01/2022), deste total considerado apenas os leitos de isolamento (10% do total de leitos), por se tratar de distribuíção de avental de Isolamento.</t>
  </si>
  <si>
    <t>TÍTULO: DISTRIBUIÇÃO AVENTAL DE ISOLAMENTO - ESTOQUE MS</t>
  </si>
  <si>
    <t>Saldo final em estoque</t>
  </si>
  <si>
    <t>Total disponível a distribuir</t>
  </si>
  <si>
    <t>Total distribuído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</si>
</sst>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2" x14ac:knownFonts="1">
    <font>
      <sz val="11"/>
      <color theme="1"/>
      <name val="Calibri"/>
      <family val="2"/>
      <scheme val="minor"/>
    </font>
    <font>
      <sz val="11"/>
      <color theme="1"/>
      <name val="Calibri"/>
      <family val="2"/>
      <scheme val="minor"/>
    </font>
    <font>
      <b/>
      <sz val="14"/>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4"/>
      <color theme="1"/>
      <name val="Calibri"/>
      <family val="2"/>
      <scheme val="minor"/>
    </font>
    <font>
      <b/>
      <sz val="10"/>
      <color theme="1"/>
      <name val="Calibri"/>
      <family val="2"/>
      <scheme val="minor"/>
    </font>
    <font>
      <sz val="10"/>
      <color theme="1"/>
      <name val="Calibri"/>
      <family val="2"/>
      <scheme val="minor"/>
    </font>
    <font>
      <sz val="11"/>
      <color rgb="FF1F497D"/>
      <name val="Calibri"/>
      <family val="2"/>
    </font>
    <font>
      <b/>
      <sz val="11"/>
      <color rgb="FFFF0000"/>
      <name val="Calibri"/>
      <family val="2"/>
      <scheme val="minor"/>
    </font>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double">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hair">
        <color auto="1"/>
      </left>
      <right style="hair">
        <color auto="1"/>
      </right>
      <top style="medium">
        <color indexed="64"/>
      </top>
      <bottom style="medium">
        <color indexed="64"/>
      </bottom>
      <diagonal/>
    </border>
    <border>
      <left style="medium">
        <color indexed="64"/>
      </left>
      <right style="hair">
        <color auto="1"/>
      </right>
      <top style="medium">
        <color indexed="64"/>
      </top>
      <bottom style="medium">
        <color indexed="64"/>
      </bottom>
      <diagonal/>
    </border>
    <border>
      <left style="hair">
        <color auto="1"/>
      </left>
      <right/>
      <top/>
      <bottom style="hair">
        <color auto="1"/>
      </bottom>
      <diagonal/>
    </border>
    <border>
      <left style="hair">
        <color auto="1"/>
      </left>
      <right style="hair">
        <color auto="1"/>
      </right>
      <top style="medium">
        <color indexed="64"/>
      </top>
      <bottom style="hair">
        <color indexed="64"/>
      </bottom>
      <diagonal/>
    </border>
    <border>
      <left/>
      <right style="thin">
        <color indexed="64"/>
      </right>
      <top style="thin">
        <color indexed="64"/>
      </top>
      <bottom style="double">
        <color indexed="64"/>
      </bottom>
      <diagonal/>
    </border>
    <border>
      <left style="hair">
        <color auto="1"/>
      </left>
      <right style="medium">
        <color indexed="64"/>
      </right>
      <top style="medium">
        <color indexed="64"/>
      </top>
      <bottom style="medium">
        <color indexed="64"/>
      </bottom>
      <diagonal/>
    </border>
    <border>
      <left style="hair">
        <color auto="1"/>
      </left>
      <right style="hair">
        <color auto="1"/>
      </right>
      <top style="hair">
        <color auto="1"/>
      </top>
      <bottom/>
      <diagonal/>
    </border>
    <border>
      <left style="medium">
        <color indexed="64"/>
      </left>
      <right style="thin">
        <color indexed="64"/>
      </right>
      <top/>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hair">
        <color auto="1"/>
      </left>
      <right style="medium">
        <color indexed="64"/>
      </right>
      <top style="medium">
        <color indexed="64"/>
      </top>
      <bottom style="hair">
        <color indexed="64"/>
      </bottom>
      <diagonal/>
    </border>
    <border>
      <left style="hair">
        <color auto="1"/>
      </left>
      <right style="medium">
        <color indexed="64"/>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hair">
        <color auto="1"/>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style="medium">
        <color indexed="64"/>
      </left>
      <right style="hair">
        <color auto="1"/>
      </right>
      <top style="medium">
        <color indexed="64"/>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medium">
        <color indexed="64"/>
      </right>
      <top/>
      <bottom style="hair">
        <color auto="1"/>
      </bottom>
      <diagonal/>
    </border>
    <border>
      <left style="medium">
        <color indexed="64"/>
      </left>
      <right style="medium">
        <color indexed="64"/>
      </right>
      <top/>
      <bottom style="medium">
        <color indexed="64"/>
      </bottom>
      <diagonal/>
    </border>
    <border>
      <left/>
      <right style="hair">
        <color auto="1"/>
      </right>
      <top/>
      <bottom style="hair">
        <color auto="1"/>
      </bottom>
      <diagonal/>
    </border>
    <border>
      <left style="medium">
        <color indexed="64"/>
      </left>
      <right style="hair">
        <color auto="1"/>
      </right>
      <top style="hair">
        <color auto="1"/>
      </top>
      <bottom/>
      <diagonal/>
    </border>
    <border>
      <left style="hair">
        <color auto="1"/>
      </left>
      <right style="medium">
        <color indexed="64"/>
      </right>
      <top/>
      <bottom/>
      <diagonal/>
    </border>
  </borders>
  <cellStyleXfs count="2">
    <xf numFmtId="0" fontId="0" fillId="0" borderId="0"/>
    <xf numFmtId="43" fontId="1" fillId="0" borderId="0" applyFont="0" applyFill="0" applyBorder="0" applyAlignment="0" applyProtection="0"/>
  </cellStyleXfs>
  <cellXfs count="110">
    <xf numFmtId="0" fontId="0" fillId="0" borderId="0" xfId="0"/>
    <xf numFmtId="0" fontId="0" fillId="0" borderId="0" xfId="0" applyFont="1"/>
    <xf numFmtId="164" fontId="4" fillId="0" borderId="2" xfId="1" applyNumberFormat="1" applyFont="1" applyFill="1" applyBorder="1" applyAlignment="1"/>
    <xf numFmtId="0" fontId="0" fillId="0" borderId="0" xfId="0" applyAlignment="1">
      <alignment horizontal="left" wrapText="1"/>
    </xf>
    <xf numFmtId="0" fontId="3" fillId="0" borderId="0" xfId="0" applyFont="1" applyAlignment="1">
      <alignment horizontal="left" wrapText="1"/>
    </xf>
    <xf numFmtId="0" fontId="0" fillId="0" borderId="0" xfId="0" applyFill="1"/>
    <xf numFmtId="0" fontId="5" fillId="0" borderId="0" xfId="0" applyFont="1" applyFill="1"/>
    <xf numFmtId="0" fontId="5" fillId="0" borderId="0" xfId="0" applyFont="1" applyAlignment="1">
      <alignment horizontal="left"/>
    </xf>
    <xf numFmtId="0" fontId="4" fillId="0" borderId="0" xfId="0" applyFont="1" applyAlignment="1">
      <alignment horizontal="left"/>
    </xf>
    <xf numFmtId="0" fontId="5" fillId="0" borderId="0" xfId="0" applyFont="1" applyAlignment="1">
      <alignment horizontal="left" wrapText="1"/>
    </xf>
    <xf numFmtId="0" fontId="4" fillId="0" borderId="0" xfId="0" applyFont="1" applyAlignment="1">
      <alignment horizontal="left" wrapText="1"/>
    </xf>
    <xf numFmtId="0" fontId="2" fillId="0" borderId="0" xfId="0" applyFont="1" applyBorder="1" applyAlignment="1">
      <alignment horizontal="left"/>
    </xf>
    <xf numFmtId="0" fontId="2" fillId="0" borderId="0" xfId="0" applyFont="1" applyFill="1" applyBorder="1" applyAlignment="1">
      <alignment horizontal="left"/>
    </xf>
    <xf numFmtId="0" fontId="6" fillId="0" borderId="0" xfId="0" applyFont="1" applyBorder="1" applyAlignment="1">
      <alignment horizontal="left"/>
    </xf>
    <xf numFmtId="0" fontId="6" fillId="0" borderId="0" xfId="0" applyFont="1" applyBorder="1" applyAlignment="1">
      <alignment horizontal="left" wrapText="1"/>
    </xf>
    <xf numFmtId="0" fontId="6" fillId="0" borderId="0" xfId="0" applyFont="1" applyAlignment="1">
      <alignment horizontal="left"/>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Fill="1" applyBorder="1" applyAlignment="1"/>
    <xf numFmtId="0" fontId="4" fillId="0" borderId="8" xfId="0" applyFont="1" applyFill="1" applyBorder="1" applyAlignment="1">
      <alignment horizontal="center"/>
    </xf>
    <xf numFmtId="0" fontId="4" fillId="0" borderId="7" xfId="0" applyFont="1" applyFill="1" applyBorder="1" applyAlignment="1">
      <alignment horizontal="center"/>
    </xf>
    <xf numFmtId="0" fontId="0" fillId="0" borderId="9" xfId="0" applyFont="1" applyBorder="1"/>
    <xf numFmtId="0" fontId="4" fillId="0" borderId="10" xfId="0" applyFont="1" applyFill="1" applyBorder="1" applyAlignment="1">
      <alignment horizontal="center" vertical="center" wrapText="1"/>
    </xf>
    <xf numFmtId="0" fontId="7" fillId="0" borderId="11"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protection locked="0"/>
    </xf>
    <xf numFmtId="0" fontId="8" fillId="0" borderId="2" xfId="0" applyFont="1" applyFill="1" applyBorder="1" applyAlignment="1" applyProtection="1">
      <alignment horizontal="left" wrapText="1"/>
      <protection locked="0"/>
    </xf>
    <xf numFmtId="0" fontId="8" fillId="0" borderId="3" xfId="0" applyFont="1" applyFill="1" applyBorder="1" applyAlignment="1" applyProtection="1">
      <alignment horizontal="left" wrapText="1"/>
      <protection locked="0"/>
    </xf>
    <xf numFmtId="0" fontId="7" fillId="0" borderId="12" xfId="0" applyFont="1" applyFill="1" applyBorder="1" applyAlignment="1" applyProtection="1">
      <alignment horizontal="center" vertical="center"/>
      <protection locked="0"/>
    </xf>
    <xf numFmtId="1" fontId="8" fillId="0" borderId="3" xfId="0" applyNumberFormat="1" applyFont="1" applyFill="1" applyBorder="1" applyAlignment="1" applyProtection="1">
      <alignment horizontal="left"/>
      <protection locked="0"/>
    </xf>
    <xf numFmtId="0" fontId="0" fillId="0" borderId="0" xfId="0" applyFont="1" applyAlignment="1">
      <alignment horizontal="left"/>
    </xf>
    <xf numFmtId="164" fontId="4" fillId="0" borderId="4" xfId="1" applyNumberFormat="1" applyFont="1" applyFill="1" applyBorder="1" applyAlignment="1">
      <alignment horizontal="left"/>
    </xf>
    <xf numFmtId="1" fontId="8" fillId="0" borderId="2" xfId="0" applyNumberFormat="1" applyFont="1" applyFill="1" applyBorder="1" applyAlignment="1" applyProtection="1">
      <alignment horizontal="left"/>
      <protection locked="0"/>
    </xf>
    <xf numFmtId="0" fontId="8" fillId="0" borderId="2" xfId="0" applyFont="1" applyFill="1" applyBorder="1" applyAlignment="1" applyProtection="1">
      <alignment horizontal="left"/>
      <protection locked="0"/>
    </xf>
    <xf numFmtId="0" fontId="0" fillId="0" borderId="0" xfId="0" applyAlignment="1">
      <alignment horizontal="left"/>
    </xf>
    <xf numFmtId="0" fontId="8" fillId="0" borderId="3" xfId="0" applyFont="1" applyFill="1" applyBorder="1" applyAlignment="1" applyProtection="1">
      <alignment horizontal="left"/>
      <protection locked="0"/>
    </xf>
    <xf numFmtId="49" fontId="7" fillId="0" borderId="11" xfId="0" applyNumberFormat="1" applyFont="1" applyFill="1" applyBorder="1" applyAlignment="1" applyProtection="1">
      <alignment horizontal="center" vertical="center"/>
      <protection locked="0"/>
    </xf>
    <xf numFmtId="0" fontId="0" fillId="0" borderId="3" xfId="0" applyBorder="1" applyAlignment="1">
      <alignment horizontal="left"/>
    </xf>
    <xf numFmtId="0" fontId="2" fillId="0" borderId="0" xfId="0" applyFont="1" applyFill="1" applyBorder="1" applyAlignment="1">
      <alignment horizontal="center"/>
    </xf>
    <xf numFmtId="164" fontId="4" fillId="0" borderId="5" xfId="1" applyNumberFormat="1" applyFont="1" applyFill="1" applyBorder="1" applyAlignment="1">
      <alignment horizontal="center"/>
    </xf>
    <xf numFmtId="0" fontId="3" fillId="0" borderId="0" xfId="0" applyFont="1" applyAlignment="1">
      <alignment horizontal="center"/>
    </xf>
    <xf numFmtId="0" fontId="4" fillId="0" borderId="0" xfId="0" applyFont="1" applyFill="1" applyAlignment="1">
      <alignment horizontal="center"/>
    </xf>
    <xf numFmtId="0" fontId="4" fillId="0" borderId="15" xfId="0" applyFont="1" applyFill="1" applyBorder="1" applyAlignment="1">
      <alignment horizontal="center" vertical="center" wrapText="1"/>
    </xf>
    <xf numFmtId="0" fontId="0" fillId="0" borderId="2" xfId="0" applyBorder="1" applyAlignment="1">
      <alignment horizontal="left"/>
    </xf>
    <xf numFmtId="0" fontId="7" fillId="0" borderId="16" xfId="0" applyFont="1" applyFill="1" applyBorder="1" applyAlignment="1" applyProtection="1">
      <alignment horizontal="center" vertical="center" wrapText="1"/>
      <protection locked="0"/>
    </xf>
    <xf numFmtId="0" fontId="9" fillId="0" borderId="0" xfId="0" applyFont="1" applyAlignment="1">
      <alignment vertical="center"/>
    </xf>
    <xf numFmtId="164" fontId="4" fillId="0" borderId="13" xfId="1" applyNumberFormat="1" applyFont="1" applyFill="1" applyBorder="1" applyAlignment="1"/>
    <xf numFmtId="0" fontId="4" fillId="0" borderId="18" xfId="0" applyFont="1" applyFill="1" applyBorder="1" applyAlignment="1">
      <alignment horizontal="center"/>
    </xf>
    <xf numFmtId="0" fontId="0" fillId="0" borderId="0" xfId="0" pivotButton="1"/>
    <xf numFmtId="0" fontId="0" fillId="0" borderId="0" xfId="0" applyNumberFormat="1"/>
    <xf numFmtId="0" fontId="7" fillId="0" borderId="28" xfId="0" applyFont="1" applyFill="1" applyBorder="1" applyAlignment="1" applyProtection="1">
      <alignment horizontal="center" vertical="center" wrapText="1"/>
      <protection locked="0"/>
    </xf>
    <xf numFmtId="164" fontId="4" fillId="0" borderId="4" xfId="1" applyNumberFormat="1" applyFont="1" applyFill="1" applyBorder="1" applyAlignment="1">
      <alignment horizontal="center"/>
    </xf>
    <xf numFmtId="0" fontId="0" fillId="0" borderId="18" xfId="0" applyFont="1" applyBorder="1"/>
    <xf numFmtId="0" fontId="4"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3" fillId="0" borderId="17" xfId="0" applyFont="1" applyFill="1" applyBorder="1" applyAlignment="1">
      <alignment horizontal="center" vertical="center"/>
    </xf>
    <xf numFmtId="3" fontId="4" fillId="2" borderId="36" xfId="0" applyNumberFormat="1" applyFont="1" applyFill="1" applyBorder="1" applyAlignment="1">
      <alignment horizontal="center" vertical="center"/>
    </xf>
    <xf numFmtId="3" fontId="10" fillId="2" borderId="37" xfId="0" applyNumberFormat="1" applyFont="1" applyFill="1" applyBorder="1" applyAlignment="1">
      <alignment horizontal="center" vertical="center"/>
    </xf>
    <xf numFmtId="3" fontId="3" fillId="0" borderId="22" xfId="0" applyNumberFormat="1" applyFont="1" applyBorder="1" applyAlignment="1">
      <alignment horizontal="center" vertical="center"/>
    </xf>
    <xf numFmtId="164" fontId="4" fillId="0" borderId="19" xfId="1" applyNumberFormat="1" applyFont="1" applyFill="1" applyBorder="1" applyAlignment="1">
      <alignment horizontal="center" vertical="center"/>
    </xf>
    <xf numFmtId="164" fontId="4" fillId="0" borderId="2" xfId="1" applyNumberFormat="1" applyFont="1" applyFill="1" applyBorder="1" applyAlignment="1">
      <alignment horizontal="center" vertical="center"/>
    </xf>
    <xf numFmtId="164" fontId="4" fillId="0" borderId="13" xfId="1" applyNumberFormat="1" applyFont="1" applyFill="1" applyBorder="1" applyAlignment="1">
      <alignment horizontal="center" vertical="center"/>
    </xf>
    <xf numFmtId="164" fontId="4" fillId="0" borderId="3" xfId="1" applyNumberFormat="1" applyFont="1" applyFill="1" applyBorder="1" applyAlignment="1">
      <alignment horizontal="center" vertical="center"/>
    </xf>
    <xf numFmtId="3" fontId="3" fillId="2" borderId="38" xfId="0" applyNumberFormat="1" applyFont="1" applyFill="1" applyBorder="1" applyAlignment="1">
      <alignment horizontal="center" vertical="center"/>
    </xf>
    <xf numFmtId="3" fontId="3" fillId="2" borderId="45" xfId="0" applyNumberFormat="1" applyFont="1" applyFill="1" applyBorder="1" applyAlignment="1">
      <alignment horizontal="center" vertical="center" wrapText="1"/>
    </xf>
    <xf numFmtId="3" fontId="3" fillId="2" borderId="44" xfId="0" applyNumberFormat="1" applyFont="1" applyFill="1" applyBorder="1" applyAlignment="1">
      <alignment horizontal="center" vertical="center"/>
    </xf>
    <xf numFmtId="0" fontId="8" fillId="0" borderId="13" xfId="0" applyFont="1" applyFill="1" applyBorder="1" applyAlignment="1" applyProtection="1">
      <alignment horizontal="left" vertical="top" wrapText="1"/>
      <protection locked="0"/>
    </xf>
    <xf numFmtId="0" fontId="8" fillId="0" borderId="34" xfId="0" applyFont="1" applyFill="1" applyBorder="1" applyAlignment="1" applyProtection="1">
      <alignment horizontal="left" vertical="top" wrapText="1"/>
      <protection locked="0"/>
    </xf>
    <xf numFmtId="164" fontId="4" fillId="0" borderId="46" xfId="1" applyNumberFormat="1" applyFont="1" applyFill="1" applyBorder="1" applyAlignment="1"/>
    <xf numFmtId="0" fontId="7" fillId="0" borderId="4"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top" wrapText="1"/>
      <protection locked="0"/>
    </xf>
    <xf numFmtId="0" fontId="3" fillId="0" borderId="20" xfId="0" applyFont="1" applyBorder="1" applyAlignment="1">
      <alignment horizontal="center"/>
    </xf>
    <xf numFmtId="0" fontId="8" fillId="0" borderId="40" xfId="0" applyFont="1" applyFill="1" applyBorder="1" applyAlignment="1" applyProtection="1">
      <alignment horizontal="center" vertical="top" wrapText="1"/>
      <protection locked="0"/>
    </xf>
    <xf numFmtId="164" fontId="4" fillId="0" borderId="6" xfId="1" applyNumberFormat="1" applyFont="1" applyFill="1" applyBorder="1" applyAlignment="1">
      <alignment horizontal="center" vertical="center"/>
    </xf>
    <xf numFmtId="0" fontId="8" fillId="0" borderId="47" xfId="0" applyFont="1" applyFill="1" applyBorder="1" applyAlignment="1" applyProtection="1">
      <alignment horizontal="center" vertical="top" wrapText="1"/>
      <protection locked="0"/>
    </xf>
    <xf numFmtId="0" fontId="3" fillId="0" borderId="48" xfId="0" applyFont="1" applyBorder="1" applyAlignment="1">
      <alignment horizontal="center"/>
    </xf>
    <xf numFmtId="164" fontId="4" fillId="0" borderId="17" xfId="1" applyNumberFormat="1" applyFont="1" applyFill="1" applyBorder="1" applyAlignment="1">
      <alignment horizontal="center" vertical="center"/>
    </xf>
    <xf numFmtId="164" fontId="3" fillId="0" borderId="12" xfId="1" applyNumberFormat="1" applyFont="1" applyFill="1" applyBorder="1" applyAlignment="1">
      <alignment horizontal="center" vertical="center"/>
    </xf>
    <xf numFmtId="164" fontId="3" fillId="0" borderId="11" xfId="1" applyNumberFormat="1" applyFont="1" applyFill="1" applyBorder="1" applyAlignment="1">
      <alignment horizontal="center" vertical="center"/>
    </xf>
    <xf numFmtId="164" fontId="3" fillId="0" borderId="28" xfId="1" applyNumberFormat="1" applyFont="1" applyFill="1" applyBorder="1" applyAlignment="1">
      <alignment horizontal="center" vertical="center"/>
    </xf>
    <xf numFmtId="3" fontId="3" fillId="2" borderId="27" xfId="1" applyNumberFormat="1" applyFont="1" applyFill="1" applyBorder="1" applyAlignment="1">
      <alignment horizontal="center" vertical="center"/>
    </xf>
    <xf numFmtId="0" fontId="3" fillId="0" borderId="0" xfId="0" applyFont="1" applyBorder="1" applyAlignment="1">
      <alignment horizontal="left" wrapText="1"/>
    </xf>
    <xf numFmtId="3" fontId="3" fillId="0" borderId="21" xfId="0" applyNumberFormat="1" applyFont="1" applyBorder="1" applyAlignment="1">
      <alignment horizontal="center" vertical="center"/>
    </xf>
    <xf numFmtId="3" fontId="3" fillId="0" borderId="43" xfId="0" applyNumberFormat="1" applyFont="1" applyBorder="1" applyAlignment="1">
      <alignment horizontal="center" vertical="center"/>
    </xf>
    <xf numFmtId="0" fontId="4" fillId="0" borderId="4" xfId="0" applyFont="1" applyFill="1" applyBorder="1" applyAlignment="1">
      <alignment vertical="center" wrapText="1"/>
    </xf>
    <xf numFmtId="15" fontId="2" fillId="0" borderId="0" xfId="0" applyNumberFormat="1" applyFont="1" applyBorder="1" applyAlignment="1">
      <alignment horizontal="left"/>
    </xf>
    <xf numFmtId="0" fontId="11" fillId="0" borderId="0" xfId="0" applyFont="1" applyAlignment="1">
      <alignment horizontal="left" wrapText="1"/>
    </xf>
    <xf numFmtId="0" fontId="3" fillId="0" borderId="39" xfId="0" applyFont="1" applyBorder="1" applyAlignment="1">
      <alignment horizontal="left" vertical="center" wrapText="1"/>
    </xf>
    <xf numFmtId="0" fontId="3" fillId="0" borderId="14" xfId="0" applyFont="1" applyBorder="1" applyAlignment="1">
      <alignment horizontal="left" vertical="center" wrapText="1"/>
    </xf>
    <xf numFmtId="0" fontId="3" fillId="0" borderId="40" xfId="0" applyFont="1" applyBorder="1" applyAlignment="1">
      <alignment horizontal="left" vertical="center"/>
    </xf>
    <xf numFmtId="0" fontId="3" fillId="0" borderId="3" xfId="0" applyFont="1" applyBorder="1" applyAlignment="1">
      <alignment horizontal="left" vertical="center"/>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26" xfId="0" applyFont="1" applyFill="1" applyBorder="1" applyAlignment="1">
      <alignment horizontal="center" vertical="center"/>
    </xf>
    <xf numFmtId="0" fontId="11" fillId="0" borderId="0" xfId="0" applyFont="1" applyBorder="1" applyAlignment="1">
      <alignment horizontal="left" wrapText="1"/>
    </xf>
    <xf numFmtId="0" fontId="6" fillId="0" borderId="0" xfId="0" applyFont="1" applyBorder="1" applyAlignment="1">
      <alignment horizont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4" fillId="0" borderId="5" xfId="0" applyFont="1" applyFill="1" applyBorder="1" applyAlignment="1">
      <alignment horizontal="center" vertical="center"/>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bacceturi\Downloads\Distribui&#231;&#227;o%20EPI%20%20MS%202022%20-%20distribui&#231;&#227;o%20AVENTAL%20(003)-site.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a Paula Coelho Amaral" refreshedDate="44630.413663078703" createdVersion="4" refreshedVersion="4" minRefreshableVersion="3" recordCount="336">
  <cacheSource type="worksheet">
    <worksheetSource ref="A1:B337" sheet="DINA" r:id="rId2"/>
  </cacheSource>
  <cacheFields count="2">
    <cacheField name="cnes" numFmtId="0">
      <sharedItems count="249">
        <s v="0008052"/>
        <s v="0008923"/>
        <s v="0009628"/>
        <s v="0092894"/>
        <s v="0102105"/>
        <s v="2023474"/>
        <s v="2023709"/>
        <s v="2024691"/>
        <s v="2024756"/>
        <s v="2025507"/>
        <s v="2027186"/>
        <s v="2028204"/>
        <s v="2028840"/>
        <s v="2058790"/>
        <s v="2066092"/>
        <s v="2066572"/>
        <s v="2069776"/>
        <s v="2077396"/>
        <s v="2077434"/>
        <s v="2077523"/>
        <s v="2077574"/>
        <s v="2077582"/>
        <s v="2077620"/>
        <s v="2078074"/>
        <s v="2078104"/>
        <s v="2078422"/>
        <s v="2078473"/>
        <s v="2078503"/>
        <s v="2078511"/>
        <s v="2078562"/>
        <s v="2078775"/>
        <s v="2078848"/>
        <s v="2079011"/>
        <s v="2079097"/>
        <s v="2079232"/>
        <s v="2079240"/>
        <s v="2079410"/>
        <s v="2079593"/>
        <s v="2079704"/>
        <s v="2079720"/>
        <s v="2079828"/>
        <s v="2079836"/>
        <s v="2080028"/>
        <s v="2080338"/>
        <s v="2080346"/>
        <s v="2080583"/>
        <s v="2080664"/>
        <s v="2080680"/>
        <s v="2080923"/>
        <s v="2080931"/>
        <s v="2081059"/>
        <s v="2081164"/>
        <s v="2081253"/>
        <s v="2081490"/>
        <s v="2081512"/>
        <s v="2081695"/>
        <s v="2082128"/>
        <s v="2082187"/>
        <s v="2082225"/>
        <s v="2082527"/>
        <s v="2082594"/>
        <s v="2082640"/>
        <s v="2082721"/>
        <s v="2082829"/>
        <s v="2082926"/>
        <s v="2083086"/>
        <s v="2083604"/>
        <s v="2084228"/>
        <s v="2084236"/>
        <s v="2084414"/>
        <s v="2084422"/>
        <s v="2087111"/>
        <s v="2087219"/>
        <s v="2087618"/>
        <s v="2087715"/>
        <s v="2088193"/>
        <s v="2088487"/>
        <s v="2088495"/>
        <s v="2088517"/>
        <s v="2090961"/>
        <s v="2091313"/>
        <s v="2091755"/>
        <s v="2092298"/>
        <s v="2093332"/>
        <s v="2095912"/>
        <s v="2096412"/>
        <s v="2096463"/>
        <s v="2096498"/>
        <s v="2097877"/>
        <s v="2688573"/>
        <s v="2698471"/>
        <s v="2704900"/>
        <s v="2705222"/>
        <s v="2705982"/>
        <s v="2708779"/>
        <s v="2716097"/>
        <s v="2745801"/>
        <s v="2747871"/>
        <s v="2748029"/>
        <s v="2748223"/>
        <s v="2748568"/>
        <s v="2749033"/>
        <s v="2749319"/>
        <s v="2750988"/>
        <s v="2751623"/>
        <s v="2754843"/>
        <s v="2755092"/>
        <s v="2755130"/>
        <s v="2758245"/>
        <s v="2784602"/>
        <s v="2786435"/>
        <s v="2786680"/>
        <s v="2790610"/>
        <s v="2791722"/>
        <s v="2792141"/>
        <s v="2798298"/>
        <s v="3139050"/>
        <s v="4049020"/>
        <s v="5586348"/>
        <s v="5860490"/>
        <s v="6053858"/>
        <s v="7373465"/>
        <s v="7711980"/>
        <s v="9425802"/>
        <s v="9465464"/>
        <s v="9491112"/>
        <s v="9556095"/>
        <s v="9639659"/>
        <s v="0008028"/>
        <s v="0008036"/>
        <s v="0009539"/>
        <s v="0009601"/>
        <s v="2022621"/>
        <s v="2022648"/>
        <s v="2025361"/>
        <s v="2025477"/>
        <s v="2025752"/>
        <s v="2027356"/>
        <s v="2040069"/>
        <s v="2058391"/>
        <s v="2065665"/>
        <s v="2071371"/>
        <s v="2071568"/>
        <s v="2075717"/>
        <s v="2075962"/>
        <s v="2076926"/>
        <s v="2077388"/>
        <s v="2077450"/>
        <s v="2077477"/>
        <s v="2077485"/>
        <s v="2077493"/>
        <s v="2077531"/>
        <s v="2077590"/>
        <s v="2077639"/>
        <s v="2077647"/>
        <s v="2077655"/>
        <s v="2077701"/>
        <s v="2078015"/>
        <s v="2078139"/>
        <s v="2078155"/>
        <s v="2078252"/>
        <s v="2078287"/>
        <s v="2078295"/>
        <s v="2078325"/>
        <s v="2078465"/>
        <s v="2079135"/>
        <s v="2079186"/>
        <s v="2079321"/>
        <s v="2079798"/>
        <s v="2079860"/>
        <s v="2079895"/>
        <s v="2080044"/>
        <s v="2080052"/>
        <s v="2080079"/>
        <s v="2080125"/>
        <s v="2080354"/>
        <s v="2080400"/>
        <s v="2080427"/>
        <s v="2080532"/>
        <s v="2080575"/>
        <s v="2081083"/>
        <s v="2081091"/>
        <s v="2081377"/>
        <s v="2081458"/>
        <s v="2081482"/>
        <s v="2081644"/>
        <s v="2081873"/>
        <s v="2081970"/>
        <s v="2082179"/>
        <s v="2082322"/>
        <s v="2082349"/>
        <s v="2082519"/>
        <s v="2082624"/>
        <s v="2082691"/>
        <s v="2082845"/>
        <s v="2082853"/>
        <s v="2082861"/>
        <s v="2082888"/>
        <s v="2083019"/>
        <s v="2083051"/>
        <s v="2083094"/>
        <s v="2083116"/>
        <s v="2083140"/>
        <s v="2084058"/>
        <s v="2084171"/>
        <s v="2084473"/>
        <s v="2085194"/>
        <s v="2087057"/>
        <s v="2087103"/>
        <s v="2089327"/>
        <s v="2089335"/>
        <s v="2089696"/>
        <s v="2089785"/>
        <s v="2090236"/>
        <s v="2092611"/>
        <s v="2093324"/>
        <s v="2097613"/>
        <s v="2688433"/>
        <s v="2688689"/>
        <s v="2698463"/>
        <s v="2716801"/>
        <s v="2750511"/>
        <s v="2751704"/>
        <s v="2751747"/>
        <s v="2752077"/>
        <s v="2765934"/>
        <s v="2765942"/>
        <s v="2772310"/>
        <s v="2785382"/>
        <s v="2790564"/>
        <s v="3012212"/>
        <s v="3021378"/>
        <s v="3212130"/>
        <s v="3223728"/>
        <s v="3774554"/>
        <s v="5200105"/>
        <s v="5420938"/>
        <s v="5718368"/>
        <s v="5869412"/>
        <s v="5935857"/>
        <s v="6020917"/>
        <s v="6095666"/>
        <s v="6998704"/>
        <s v="7066376"/>
        <s v="7400926"/>
        <s v="7473702"/>
        <s v="7580770"/>
        <s v="8002428"/>
        <s v="9680500"/>
      </sharedItems>
    </cacheField>
    <cacheField name="leito" numFmtId="0">
      <sharedItems containsSemiMixedTypes="0" containsString="0" containsNumber="1" containsInteger="1" minValue="1" maxValue="22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6">
  <r>
    <x v="0"/>
    <n v="8"/>
  </r>
  <r>
    <x v="1"/>
    <n v="20"/>
  </r>
  <r>
    <x v="2"/>
    <n v="20"/>
  </r>
  <r>
    <x v="3"/>
    <n v="30"/>
  </r>
  <r>
    <x v="4"/>
    <n v="30"/>
  </r>
  <r>
    <x v="5"/>
    <n v="10"/>
  </r>
  <r>
    <x v="6"/>
    <n v="10"/>
  </r>
  <r>
    <x v="7"/>
    <n v="6"/>
  </r>
  <r>
    <x v="8"/>
    <n v="5"/>
  </r>
  <r>
    <x v="9"/>
    <n v="16"/>
  </r>
  <r>
    <x v="10"/>
    <n v="12"/>
  </r>
  <r>
    <x v="11"/>
    <n v="8"/>
  </r>
  <r>
    <x v="12"/>
    <n v="13"/>
  </r>
  <r>
    <x v="13"/>
    <n v="10"/>
  </r>
  <r>
    <x v="14"/>
    <n v="10"/>
  </r>
  <r>
    <x v="15"/>
    <n v="10"/>
  </r>
  <r>
    <x v="16"/>
    <n v="10"/>
  </r>
  <r>
    <x v="17"/>
    <n v="20"/>
  </r>
  <r>
    <x v="18"/>
    <n v="10"/>
  </r>
  <r>
    <x v="19"/>
    <n v="7"/>
  </r>
  <r>
    <x v="20"/>
    <n v="7"/>
  </r>
  <r>
    <x v="21"/>
    <n v="6"/>
  </r>
  <r>
    <x v="22"/>
    <n v="10"/>
  </r>
  <r>
    <x v="23"/>
    <n v="2"/>
  </r>
  <r>
    <x v="24"/>
    <n v="10"/>
  </r>
  <r>
    <x v="25"/>
    <n v="10"/>
  </r>
  <r>
    <x v="26"/>
    <n v="3"/>
  </r>
  <r>
    <x v="27"/>
    <n v="10"/>
  </r>
  <r>
    <x v="28"/>
    <n v="4"/>
  </r>
  <r>
    <x v="29"/>
    <n v="10"/>
  </r>
  <r>
    <x v="30"/>
    <n v="20"/>
  </r>
  <r>
    <x v="31"/>
    <n v="11"/>
  </r>
  <r>
    <x v="32"/>
    <n v="10"/>
  </r>
  <r>
    <x v="33"/>
    <n v="10"/>
  </r>
  <r>
    <x v="34"/>
    <n v="10"/>
  </r>
  <r>
    <x v="35"/>
    <n v="10"/>
  </r>
  <r>
    <x v="36"/>
    <n v="17"/>
  </r>
  <r>
    <x v="37"/>
    <n v="10"/>
  </r>
  <r>
    <x v="38"/>
    <n v="7"/>
  </r>
  <r>
    <x v="39"/>
    <n v="21"/>
  </r>
  <r>
    <x v="40"/>
    <n v="10"/>
  </r>
  <r>
    <x v="41"/>
    <n v="5"/>
  </r>
  <r>
    <x v="42"/>
    <n v="10"/>
  </r>
  <r>
    <x v="43"/>
    <n v="10"/>
  </r>
  <r>
    <x v="44"/>
    <n v="39"/>
  </r>
  <r>
    <x v="45"/>
    <n v="10"/>
  </r>
  <r>
    <x v="46"/>
    <n v="10"/>
  </r>
  <r>
    <x v="47"/>
    <n v="10"/>
  </r>
  <r>
    <x v="48"/>
    <n v="2"/>
  </r>
  <r>
    <x v="49"/>
    <n v="15"/>
  </r>
  <r>
    <x v="50"/>
    <n v="10"/>
  </r>
  <r>
    <x v="51"/>
    <n v="5"/>
  </r>
  <r>
    <x v="52"/>
    <n v="5"/>
  </r>
  <r>
    <x v="53"/>
    <n v="10"/>
  </r>
  <r>
    <x v="54"/>
    <n v="10"/>
  </r>
  <r>
    <x v="55"/>
    <n v="10"/>
  </r>
  <r>
    <x v="56"/>
    <n v="8"/>
  </r>
  <r>
    <x v="57"/>
    <n v="14"/>
  </r>
  <r>
    <x v="58"/>
    <n v="10"/>
  </r>
  <r>
    <x v="59"/>
    <n v="10"/>
  </r>
  <r>
    <x v="60"/>
    <n v="10"/>
  </r>
  <r>
    <x v="61"/>
    <n v="5"/>
  </r>
  <r>
    <x v="62"/>
    <n v="8"/>
  </r>
  <r>
    <x v="63"/>
    <n v="20"/>
  </r>
  <r>
    <x v="64"/>
    <n v="14"/>
  </r>
  <r>
    <x v="65"/>
    <n v="4"/>
  </r>
  <r>
    <x v="66"/>
    <n v="10"/>
  </r>
  <r>
    <x v="67"/>
    <n v="10"/>
  </r>
  <r>
    <x v="68"/>
    <n v="22"/>
  </r>
  <r>
    <x v="69"/>
    <n v="6"/>
  </r>
  <r>
    <x v="70"/>
    <n v="10"/>
  </r>
  <r>
    <x v="71"/>
    <n v="7"/>
  </r>
  <r>
    <x v="72"/>
    <n v="10"/>
  </r>
  <r>
    <x v="73"/>
    <n v="5"/>
  </r>
  <r>
    <x v="74"/>
    <n v="10"/>
  </r>
  <r>
    <x v="75"/>
    <n v="10"/>
  </r>
  <r>
    <x v="76"/>
    <n v="6"/>
  </r>
  <r>
    <x v="77"/>
    <n v="30"/>
  </r>
  <r>
    <x v="78"/>
    <n v="10"/>
  </r>
  <r>
    <x v="79"/>
    <n v="5"/>
  </r>
  <r>
    <x v="80"/>
    <n v="5"/>
  </r>
  <r>
    <x v="81"/>
    <n v="9"/>
  </r>
  <r>
    <x v="82"/>
    <n v="10"/>
  </r>
  <r>
    <x v="83"/>
    <n v="3"/>
  </r>
  <r>
    <x v="84"/>
    <n v="10"/>
  </r>
  <r>
    <x v="85"/>
    <n v="12"/>
  </r>
  <r>
    <x v="86"/>
    <n v="10"/>
  </r>
  <r>
    <x v="87"/>
    <n v="5"/>
  </r>
  <r>
    <x v="88"/>
    <n v="7"/>
  </r>
  <r>
    <x v="89"/>
    <n v="10"/>
  </r>
  <r>
    <x v="90"/>
    <n v="10"/>
  </r>
  <r>
    <x v="91"/>
    <n v="10"/>
  </r>
  <r>
    <x v="92"/>
    <n v="10"/>
  </r>
  <r>
    <x v="93"/>
    <n v="12"/>
  </r>
  <r>
    <x v="94"/>
    <n v="10"/>
  </r>
  <r>
    <x v="95"/>
    <n v="10"/>
  </r>
  <r>
    <x v="96"/>
    <n v="10"/>
  </r>
  <r>
    <x v="97"/>
    <n v="6"/>
  </r>
  <r>
    <x v="98"/>
    <n v="3"/>
  </r>
  <r>
    <x v="99"/>
    <n v="20"/>
  </r>
  <r>
    <x v="100"/>
    <n v="7"/>
  </r>
  <r>
    <x v="101"/>
    <n v="20"/>
  </r>
  <r>
    <x v="102"/>
    <n v="10"/>
  </r>
  <r>
    <x v="103"/>
    <n v="10"/>
  </r>
  <r>
    <x v="104"/>
    <n v="10"/>
  </r>
  <r>
    <x v="105"/>
    <n v="20"/>
  </r>
  <r>
    <x v="106"/>
    <n v="10"/>
  </r>
  <r>
    <x v="107"/>
    <n v="10"/>
  </r>
  <r>
    <x v="108"/>
    <n v="2"/>
  </r>
  <r>
    <x v="109"/>
    <n v="20"/>
  </r>
  <r>
    <x v="110"/>
    <n v="29"/>
  </r>
  <r>
    <x v="111"/>
    <n v="30"/>
  </r>
  <r>
    <x v="112"/>
    <n v="2"/>
  </r>
  <r>
    <x v="113"/>
    <n v="10"/>
  </r>
  <r>
    <x v="114"/>
    <n v="10"/>
  </r>
  <r>
    <x v="115"/>
    <n v="10"/>
  </r>
  <r>
    <x v="116"/>
    <n v="10"/>
  </r>
  <r>
    <x v="117"/>
    <n v="5"/>
  </r>
  <r>
    <x v="118"/>
    <n v="10"/>
  </r>
  <r>
    <x v="119"/>
    <n v="10"/>
  </r>
  <r>
    <x v="120"/>
    <n v="5"/>
  </r>
  <r>
    <x v="121"/>
    <n v="10"/>
  </r>
  <r>
    <x v="122"/>
    <n v="20"/>
  </r>
  <r>
    <x v="123"/>
    <n v="10"/>
  </r>
  <r>
    <x v="124"/>
    <n v="30"/>
  </r>
  <r>
    <x v="125"/>
    <n v="10"/>
  </r>
  <r>
    <x v="126"/>
    <n v="20"/>
  </r>
  <r>
    <x v="127"/>
    <n v="5"/>
  </r>
  <r>
    <x v="128"/>
    <n v="20"/>
  </r>
  <r>
    <x v="129"/>
    <n v="18"/>
  </r>
  <r>
    <x v="0"/>
    <n v="40"/>
  </r>
  <r>
    <x v="1"/>
    <n v="40"/>
  </r>
  <r>
    <x v="130"/>
    <n v="8"/>
  </r>
  <r>
    <x v="131"/>
    <n v="12"/>
  </r>
  <r>
    <x v="2"/>
    <n v="52"/>
  </r>
  <r>
    <x v="132"/>
    <n v="22"/>
  </r>
  <r>
    <x v="133"/>
    <n v="1"/>
  </r>
  <r>
    <x v="6"/>
    <n v="6"/>
  </r>
  <r>
    <x v="7"/>
    <n v="10"/>
  </r>
  <r>
    <x v="8"/>
    <n v="5"/>
  </r>
  <r>
    <x v="134"/>
    <n v="19"/>
  </r>
  <r>
    <x v="135"/>
    <n v="3"/>
  </r>
  <r>
    <x v="9"/>
    <n v="39"/>
  </r>
  <r>
    <x v="136"/>
    <n v="50"/>
  </r>
  <r>
    <x v="10"/>
    <n v="18"/>
  </r>
  <r>
    <x v="137"/>
    <n v="29"/>
  </r>
  <r>
    <x v="11"/>
    <n v="8"/>
  </r>
  <r>
    <x v="12"/>
    <n v="17"/>
  </r>
  <r>
    <x v="138"/>
    <n v="22"/>
  </r>
  <r>
    <x v="139"/>
    <n v="10"/>
  </r>
  <r>
    <x v="13"/>
    <n v="11"/>
  </r>
  <r>
    <x v="140"/>
    <n v="14"/>
  </r>
  <r>
    <x v="15"/>
    <n v="8"/>
  </r>
  <r>
    <x v="16"/>
    <n v="15"/>
  </r>
  <r>
    <x v="141"/>
    <n v="14"/>
  </r>
  <r>
    <x v="142"/>
    <n v="145"/>
  </r>
  <r>
    <x v="143"/>
    <n v="9"/>
  </r>
  <r>
    <x v="144"/>
    <n v="9"/>
  </r>
  <r>
    <x v="145"/>
    <n v="28"/>
  </r>
  <r>
    <x v="146"/>
    <n v="10"/>
  </r>
  <r>
    <x v="17"/>
    <n v="158"/>
  </r>
  <r>
    <x v="147"/>
    <n v="8"/>
  </r>
  <r>
    <x v="148"/>
    <n v="77"/>
  </r>
  <r>
    <x v="149"/>
    <n v="114"/>
  </r>
  <r>
    <x v="150"/>
    <n v="39"/>
  </r>
  <r>
    <x v="19"/>
    <n v="25"/>
  </r>
  <r>
    <x v="151"/>
    <n v="28"/>
  </r>
  <r>
    <x v="20"/>
    <n v="58"/>
  </r>
  <r>
    <x v="152"/>
    <n v="10"/>
  </r>
  <r>
    <x v="153"/>
    <n v="12"/>
  </r>
  <r>
    <x v="154"/>
    <n v="8"/>
  </r>
  <r>
    <x v="155"/>
    <n v="4"/>
  </r>
  <r>
    <x v="156"/>
    <n v="20"/>
  </r>
  <r>
    <x v="157"/>
    <n v="225"/>
  </r>
  <r>
    <x v="23"/>
    <n v="6"/>
  </r>
  <r>
    <x v="158"/>
    <n v="10"/>
  </r>
  <r>
    <x v="159"/>
    <n v="10"/>
  </r>
  <r>
    <x v="160"/>
    <n v="10"/>
  </r>
  <r>
    <x v="161"/>
    <n v="7"/>
  </r>
  <r>
    <x v="162"/>
    <n v="10"/>
  </r>
  <r>
    <x v="163"/>
    <n v="10"/>
  </r>
  <r>
    <x v="164"/>
    <n v="14"/>
  </r>
  <r>
    <x v="26"/>
    <n v="13"/>
  </r>
  <r>
    <x v="28"/>
    <n v="4"/>
  </r>
  <r>
    <x v="30"/>
    <n v="40"/>
  </r>
  <r>
    <x v="31"/>
    <n v="7"/>
  </r>
  <r>
    <x v="165"/>
    <n v="8"/>
  </r>
  <r>
    <x v="166"/>
    <n v="37"/>
  </r>
  <r>
    <x v="34"/>
    <n v="8"/>
  </r>
  <r>
    <x v="35"/>
    <n v="18"/>
  </r>
  <r>
    <x v="167"/>
    <n v="5"/>
  </r>
  <r>
    <x v="36"/>
    <n v="10"/>
  </r>
  <r>
    <x v="39"/>
    <n v="37"/>
  </r>
  <r>
    <x v="168"/>
    <n v="84"/>
  </r>
  <r>
    <x v="41"/>
    <n v="4"/>
  </r>
  <r>
    <x v="169"/>
    <n v="18"/>
  </r>
  <r>
    <x v="170"/>
    <n v="13"/>
  </r>
  <r>
    <x v="42"/>
    <n v="17"/>
  </r>
  <r>
    <x v="171"/>
    <n v="8"/>
  </r>
  <r>
    <x v="172"/>
    <n v="17"/>
  </r>
  <r>
    <x v="173"/>
    <n v="27"/>
  </r>
  <r>
    <x v="174"/>
    <n v="8"/>
  </r>
  <r>
    <x v="44"/>
    <n v="35"/>
  </r>
  <r>
    <x v="175"/>
    <n v="9"/>
  </r>
  <r>
    <x v="176"/>
    <n v="9"/>
  </r>
  <r>
    <x v="177"/>
    <n v="10"/>
  </r>
  <r>
    <x v="178"/>
    <n v="11"/>
  </r>
  <r>
    <x v="179"/>
    <n v="65"/>
  </r>
  <r>
    <x v="45"/>
    <n v="12"/>
  </r>
  <r>
    <x v="46"/>
    <n v="22"/>
  </r>
  <r>
    <x v="48"/>
    <n v="5"/>
  </r>
  <r>
    <x v="49"/>
    <n v="25"/>
  </r>
  <r>
    <x v="50"/>
    <n v="4"/>
  </r>
  <r>
    <x v="180"/>
    <n v="10"/>
  </r>
  <r>
    <x v="181"/>
    <n v="7"/>
  </r>
  <r>
    <x v="51"/>
    <n v="15"/>
  </r>
  <r>
    <x v="52"/>
    <n v="21"/>
  </r>
  <r>
    <x v="182"/>
    <n v="17"/>
  </r>
  <r>
    <x v="183"/>
    <n v="44"/>
  </r>
  <r>
    <x v="184"/>
    <n v="8"/>
  </r>
  <r>
    <x v="53"/>
    <n v="20"/>
  </r>
  <r>
    <x v="54"/>
    <n v="13"/>
  </r>
  <r>
    <x v="185"/>
    <n v="17"/>
  </r>
  <r>
    <x v="186"/>
    <n v="10"/>
  </r>
  <r>
    <x v="187"/>
    <n v="33"/>
  </r>
  <r>
    <x v="56"/>
    <n v="36"/>
  </r>
  <r>
    <x v="188"/>
    <n v="2"/>
  </r>
  <r>
    <x v="57"/>
    <n v="90"/>
  </r>
  <r>
    <x v="58"/>
    <n v="16"/>
  </r>
  <r>
    <x v="189"/>
    <n v="4"/>
  </r>
  <r>
    <x v="190"/>
    <n v="30"/>
  </r>
  <r>
    <x v="191"/>
    <n v="10"/>
  </r>
  <r>
    <x v="59"/>
    <n v="14"/>
  </r>
  <r>
    <x v="60"/>
    <n v="25"/>
  </r>
  <r>
    <x v="192"/>
    <n v="10"/>
  </r>
  <r>
    <x v="193"/>
    <n v="10"/>
  </r>
  <r>
    <x v="63"/>
    <n v="24"/>
  </r>
  <r>
    <x v="194"/>
    <n v="5"/>
  </r>
  <r>
    <x v="195"/>
    <n v="7"/>
  </r>
  <r>
    <x v="196"/>
    <n v="10"/>
  </r>
  <r>
    <x v="197"/>
    <n v="17"/>
  </r>
  <r>
    <x v="64"/>
    <n v="16"/>
  </r>
  <r>
    <x v="198"/>
    <n v="10"/>
  </r>
  <r>
    <x v="199"/>
    <n v="9"/>
  </r>
  <r>
    <x v="65"/>
    <n v="16"/>
  </r>
  <r>
    <x v="200"/>
    <n v="22"/>
  </r>
  <r>
    <x v="201"/>
    <n v="23"/>
  </r>
  <r>
    <x v="202"/>
    <n v="6"/>
  </r>
  <r>
    <x v="66"/>
    <n v="9"/>
  </r>
  <r>
    <x v="203"/>
    <n v="16"/>
  </r>
  <r>
    <x v="204"/>
    <n v="14"/>
  </r>
  <r>
    <x v="67"/>
    <n v="8"/>
  </r>
  <r>
    <x v="68"/>
    <n v="36"/>
  </r>
  <r>
    <x v="69"/>
    <n v="27"/>
  </r>
  <r>
    <x v="205"/>
    <n v="11"/>
  </r>
  <r>
    <x v="206"/>
    <n v="20"/>
  </r>
  <r>
    <x v="207"/>
    <n v="27"/>
  </r>
  <r>
    <x v="208"/>
    <n v="8"/>
  </r>
  <r>
    <x v="71"/>
    <n v="14"/>
  </r>
  <r>
    <x v="73"/>
    <n v="5"/>
  </r>
  <r>
    <x v="75"/>
    <n v="10"/>
  </r>
  <r>
    <x v="77"/>
    <n v="70"/>
  </r>
  <r>
    <x v="78"/>
    <n v="16"/>
  </r>
  <r>
    <x v="209"/>
    <n v="29"/>
  </r>
  <r>
    <x v="210"/>
    <n v="10"/>
  </r>
  <r>
    <x v="211"/>
    <n v="8"/>
  </r>
  <r>
    <x v="212"/>
    <n v="16"/>
  </r>
  <r>
    <x v="213"/>
    <n v="26"/>
  </r>
  <r>
    <x v="79"/>
    <n v="22"/>
  </r>
  <r>
    <x v="80"/>
    <n v="23"/>
  </r>
  <r>
    <x v="81"/>
    <n v="26"/>
  </r>
  <r>
    <x v="82"/>
    <n v="34"/>
  </r>
  <r>
    <x v="214"/>
    <n v="40"/>
  </r>
  <r>
    <x v="215"/>
    <n v="9"/>
  </r>
  <r>
    <x v="83"/>
    <n v="6"/>
  </r>
  <r>
    <x v="85"/>
    <n v="8"/>
  </r>
  <r>
    <x v="86"/>
    <n v="13"/>
  </r>
  <r>
    <x v="87"/>
    <n v="5"/>
  </r>
  <r>
    <x v="216"/>
    <n v="24"/>
  </r>
  <r>
    <x v="217"/>
    <n v="4"/>
  </r>
  <r>
    <x v="89"/>
    <n v="20"/>
  </r>
  <r>
    <x v="218"/>
    <n v="88"/>
  </r>
  <r>
    <x v="219"/>
    <n v="5"/>
  </r>
  <r>
    <x v="91"/>
    <n v="25"/>
  </r>
  <r>
    <x v="92"/>
    <n v="8"/>
  </r>
  <r>
    <x v="93"/>
    <n v="45"/>
  </r>
  <r>
    <x v="94"/>
    <n v="46"/>
  </r>
  <r>
    <x v="95"/>
    <n v="40"/>
  </r>
  <r>
    <x v="220"/>
    <n v="3"/>
  </r>
  <r>
    <x v="98"/>
    <n v="33"/>
  </r>
  <r>
    <x v="99"/>
    <n v="54"/>
  </r>
  <r>
    <x v="102"/>
    <n v="24"/>
  </r>
  <r>
    <x v="221"/>
    <n v="4"/>
  </r>
  <r>
    <x v="103"/>
    <n v="10"/>
  </r>
  <r>
    <x v="222"/>
    <n v="9"/>
  </r>
  <r>
    <x v="223"/>
    <n v="18"/>
  </r>
  <r>
    <x v="224"/>
    <n v="14"/>
  </r>
  <r>
    <x v="105"/>
    <n v="29"/>
  </r>
  <r>
    <x v="106"/>
    <n v="14"/>
  </r>
  <r>
    <x v="108"/>
    <n v="14"/>
  </r>
  <r>
    <x v="225"/>
    <n v="7"/>
  </r>
  <r>
    <x v="226"/>
    <n v="11"/>
  </r>
  <r>
    <x v="227"/>
    <n v="34"/>
  </r>
  <r>
    <x v="109"/>
    <n v="26"/>
  </r>
  <r>
    <x v="228"/>
    <n v="6"/>
  </r>
  <r>
    <x v="110"/>
    <n v="31"/>
  </r>
  <r>
    <x v="111"/>
    <n v="30"/>
  </r>
  <r>
    <x v="229"/>
    <n v="6"/>
  </r>
  <r>
    <x v="112"/>
    <n v="8"/>
  </r>
  <r>
    <x v="113"/>
    <n v="33"/>
  </r>
  <r>
    <x v="115"/>
    <n v="25"/>
  </r>
  <r>
    <x v="230"/>
    <n v="22"/>
  </r>
  <r>
    <x v="231"/>
    <n v="6"/>
  </r>
  <r>
    <x v="116"/>
    <n v="8"/>
  </r>
  <r>
    <x v="232"/>
    <n v="20"/>
  </r>
  <r>
    <x v="233"/>
    <n v="6"/>
  </r>
  <r>
    <x v="234"/>
    <n v="10"/>
  </r>
  <r>
    <x v="117"/>
    <n v="23"/>
  </r>
  <r>
    <x v="235"/>
    <n v="24"/>
  </r>
  <r>
    <x v="236"/>
    <n v="30"/>
  </r>
  <r>
    <x v="237"/>
    <n v="40"/>
  </r>
  <r>
    <x v="119"/>
    <n v="24"/>
  </r>
  <r>
    <x v="238"/>
    <n v="4"/>
  </r>
  <r>
    <x v="239"/>
    <n v="9"/>
  </r>
  <r>
    <x v="240"/>
    <n v="28"/>
  </r>
  <r>
    <x v="120"/>
    <n v="50"/>
  </r>
  <r>
    <x v="241"/>
    <n v="39"/>
  </r>
  <r>
    <x v="242"/>
    <n v="14"/>
  </r>
  <r>
    <x v="243"/>
    <n v="10"/>
  </r>
  <r>
    <x v="121"/>
    <n v="50"/>
  </r>
  <r>
    <x v="244"/>
    <n v="10"/>
  </r>
  <r>
    <x v="245"/>
    <n v="10"/>
  </r>
  <r>
    <x v="246"/>
    <n v="6"/>
  </r>
  <r>
    <x v="122"/>
    <n v="20"/>
  </r>
  <r>
    <x v="247"/>
    <n v="13"/>
  </r>
  <r>
    <x v="248"/>
    <n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1"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B253" firstHeaderRow="1" firstDataRow="1" firstDataCol="1"/>
  <pivotFields count="2">
    <pivotField axis="axisRow" showAll="0">
      <items count="250">
        <item x="128"/>
        <item x="129"/>
        <item x="0"/>
        <item x="1"/>
        <item x="130"/>
        <item x="131"/>
        <item x="2"/>
        <item x="3"/>
        <item x="4"/>
        <item x="132"/>
        <item x="133"/>
        <item x="5"/>
        <item x="6"/>
        <item x="7"/>
        <item x="8"/>
        <item x="134"/>
        <item x="135"/>
        <item x="9"/>
        <item x="136"/>
        <item x="10"/>
        <item x="137"/>
        <item x="11"/>
        <item x="12"/>
        <item x="138"/>
        <item x="139"/>
        <item x="13"/>
        <item x="140"/>
        <item x="14"/>
        <item x="15"/>
        <item x="16"/>
        <item x="141"/>
        <item x="142"/>
        <item x="143"/>
        <item x="144"/>
        <item x="145"/>
        <item x="146"/>
        <item x="17"/>
        <item x="18"/>
        <item x="147"/>
        <item x="148"/>
        <item x="149"/>
        <item x="150"/>
        <item x="19"/>
        <item x="151"/>
        <item x="20"/>
        <item x="21"/>
        <item x="152"/>
        <item x="22"/>
        <item x="153"/>
        <item x="154"/>
        <item x="155"/>
        <item x="156"/>
        <item x="157"/>
        <item x="23"/>
        <item x="24"/>
        <item x="158"/>
        <item x="159"/>
        <item x="160"/>
        <item x="161"/>
        <item x="162"/>
        <item x="163"/>
        <item x="25"/>
        <item x="164"/>
        <item x="26"/>
        <item x="27"/>
        <item x="28"/>
        <item x="29"/>
        <item x="30"/>
        <item x="31"/>
        <item x="32"/>
        <item x="33"/>
        <item x="165"/>
        <item x="166"/>
        <item x="34"/>
        <item x="35"/>
        <item x="167"/>
        <item x="36"/>
        <item x="37"/>
        <item x="38"/>
        <item x="39"/>
        <item x="168"/>
        <item x="40"/>
        <item x="41"/>
        <item x="169"/>
        <item x="170"/>
        <item x="42"/>
        <item x="171"/>
        <item x="172"/>
        <item x="173"/>
        <item x="174"/>
        <item x="43"/>
        <item x="44"/>
        <item x="175"/>
        <item x="176"/>
        <item x="177"/>
        <item x="178"/>
        <item x="179"/>
        <item x="45"/>
        <item x="46"/>
        <item x="47"/>
        <item x="48"/>
        <item x="49"/>
        <item x="50"/>
        <item x="180"/>
        <item x="181"/>
        <item x="51"/>
        <item x="52"/>
        <item x="182"/>
        <item x="183"/>
        <item x="184"/>
        <item x="53"/>
        <item x="54"/>
        <item x="185"/>
        <item x="55"/>
        <item x="186"/>
        <item x="187"/>
        <item x="56"/>
        <item x="188"/>
        <item x="57"/>
        <item x="58"/>
        <item x="189"/>
        <item x="190"/>
        <item x="191"/>
        <item x="59"/>
        <item x="60"/>
        <item x="192"/>
        <item x="61"/>
        <item x="193"/>
        <item x="62"/>
        <item x="63"/>
        <item x="194"/>
        <item x="195"/>
        <item x="196"/>
        <item x="197"/>
        <item x="64"/>
        <item x="198"/>
        <item x="199"/>
        <item x="65"/>
        <item x="200"/>
        <item x="201"/>
        <item x="202"/>
        <item x="66"/>
        <item x="203"/>
        <item x="204"/>
        <item x="67"/>
        <item x="68"/>
        <item x="69"/>
        <item x="70"/>
        <item x="205"/>
        <item x="206"/>
        <item x="207"/>
        <item x="208"/>
        <item x="71"/>
        <item x="72"/>
        <item x="73"/>
        <item x="74"/>
        <item x="75"/>
        <item x="76"/>
        <item x="77"/>
        <item x="78"/>
        <item x="209"/>
        <item x="210"/>
        <item x="211"/>
        <item x="212"/>
        <item x="213"/>
        <item x="79"/>
        <item x="80"/>
        <item x="81"/>
        <item x="82"/>
        <item x="214"/>
        <item x="215"/>
        <item x="83"/>
        <item x="84"/>
        <item x="85"/>
        <item x="86"/>
        <item x="87"/>
        <item x="216"/>
        <item x="88"/>
        <item x="217"/>
        <item x="89"/>
        <item x="218"/>
        <item x="219"/>
        <item x="90"/>
        <item x="91"/>
        <item x="92"/>
        <item x="93"/>
        <item x="94"/>
        <item x="95"/>
        <item x="220"/>
        <item x="96"/>
        <item x="97"/>
        <item x="98"/>
        <item x="99"/>
        <item x="100"/>
        <item x="101"/>
        <item x="102"/>
        <item x="221"/>
        <item x="103"/>
        <item x="104"/>
        <item x="222"/>
        <item x="223"/>
        <item x="224"/>
        <item x="105"/>
        <item x="106"/>
        <item x="107"/>
        <item x="108"/>
        <item x="225"/>
        <item x="226"/>
        <item x="227"/>
        <item x="109"/>
        <item x="228"/>
        <item x="110"/>
        <item x="111"/>
        <item x="229"/>
        <item x="112"/>
        <item x="113"/>
        <item x="114"/>
        <item x="115"/>
        <item x="230"/>
        <item x="231"/>
        <item x="116"/>
        <item x="232"/>
        <item x="233"/>
        <item x="234"/>
        <item x="117"/>
        <item x="235"/>
        <item x="236"/>
        <item x="118"/>
        <item x="237"/>
        <item x="119"/>
        <item x="238"/>
        <item x="239"/>
        <item x="240"/>
        <item x="120"/>
        <item x="241"/>
        <item x="242"/>
        <item x="243"/>
        <item x="121"/>
        <item x="244"/>
        <item x="245"/>
        <item x="246"/>
        <item x="122"/>
        <item x="247"/>
        <item x="123"/>
        <item x="124"/>
        <item x="125"/>
        <item x="126"/>
        <item x="127"/>
        <item x="248"/>
        <item t="default"/>
      </items>
    </pivotField>
    <pivotField dataField="1" showAll="0"/>
  </pivotFields>
  <rowFields count="1">
    <field x="0"/>
  </rowFields>
  <rowItems count="25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t="grand">
      <x/>
    </i>
  </rowItems>
  <colItems count="1">
    <i/>
  </colItems>
  <dataFields count="1">
    <dataField name="Soma de leito" fld="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9"/>
  <sheetViews>
    <sheetView tabSelected="1" zoomScale="80" zoomScaleNormal="80" workbookViewId="0">
      <selection activeCell="G11" sqref="G11"/>
    </sheetView>
  </sheetViews>
  <sheetFormatPr defaultRowHeight="15" outlineLevelCol="1" x14ac:dyDescent="0.25"/>
  <cols>
    <col min="1" max="1" width="8.85546875" style="33" customWidth="1"/>
    <col min="2" max="2" width="7.28515625" style="33" customWidth="1"/>
    <col min="3" max="3" width="20.5703125" style="33" customWidth="1"/>
    <col min="4" max="4" width="19.28515625" style="3" customWidth="1"/>
    <col min="5" max="5" width="17.85546875" style="4" customWidth="1"/>
    <col min="6" max="6" width="7.42578125" style="3" customWidth="1"/>
    <col min="7" max="7" width="24.85546875" style="3" bestFit="1" customWidth="1"/>
    <col min="8" max="8" width="59.85546875" style="3" customWidth="1"/>
    <col min="9" max="9" width="11.42578125" style="3" customWidth="1"/>
    <col min="10" max="10" width="13.28515625" style="40" customWidth="1"/>
    <col min="11" max="11" width="18.140625" style="5" hidden="1" customWidth="1" outlineLevel="1"/>
    <col min="12" max="12" width="16.7109375" style="5" hidden="1" customWidth="1" outlineLevel="1"/>
    <col min="13" max="13" width="19.7109375" style="5" hidden="1" customWidth="1" outlineLevel="1"/>
    <col min="14" max="14" width="17.28515625" style="5" hidden="1" customWidth="1" outlineLevel="1"/>
    <col min="15" max="15" width="17" style="5" hidden="1" customWidth="1" outlineLevel="1"/>
    <col min="16" max="16" width="15" style="5" bestFit="1" customWidth="1" collapsed="1"/>
    <col min="17" max="17" width="15" style="5" bestFit="1" customWidth="1"/>
    <col min="18" max="18" width="15.85546875" style="5" bestFit="1" customWidth="1"/>
    <col min="19" max="19" width="12.7109375" style="5" customWidth="1"/>
    <col min="20" max="20" width="13.28515625" customWidth="1"/>
  </cols>
  <sheetData>
    <row r="1" spans="1:20" ht="19.5" thickBot="1" x14ac:dyDescent="0.35">
      <c r="A1" s="11" t="s">
        <v>1023</v>
      </c>
      <c r="B1" s="11"/>
      <c r="C1" s="11"/>
      <c r="D1" s="11"/>
      <c r="E1" s="80"/>
      <c r="F1" s="11"/>
      <c r="G1" s="84">
        <v>44630</v>
      </c>
      <c r="H1" s="11"/>
      <c r="I1" s="11"/>
      <c r="J1" s="37"/>
      <c r="K1" s="18"/>
      <c r="L1" s="18"/>
      <c r="M1" s="18"/>
      <c r="N1" s="18"/>
      <c r="O1" s="18"/>
      <c r="P1" s="18"/>
      <c r="Q1" s="18"/>
      <c r="R1" s="18"/>
      <c r="S1" s="18"/>
    </row>
    <row r="2" spans="1:20" ht="19.5" thickBot="1" x14ac:dyDescent="0.35">
      <c r="A2" s="11"/>
      <c r="B2" s="11"/>
      <c r="C2" s="11"/>
      <c r="D2" s="11"/>
      <c r="E2" s="80"/>
      <c r="F2" s="11"/>
      <c r="G2" s="11"/>
      <c r="H2" s="11"/>
      <c r="I2" s="11"/>
      <c r="J2" s="37"/>
      <c r="K2" s="109" t="s">
        <v>438</v>
      </c>
      <c r="L2" s="109"/>
      <c r="M2" s="109"/>
      <c r="N2" s="109"/>
      <c r="O2" s="109"/>
      <c r="P2" s="92" t="s">
        <v>900</v>
      </c>
      <c r="Q2" s="93"/>
      <c r="R2" s="93"/>
      <c r="S2" s="93"/>
      <c r="T2" s="94"/>
    </row>
    <row r="3" spans="1:20" s="15" customFormat="1" ht="39" customHeight="1" thickBot="1" x14ac:dyDescent="0.35">
      <c r="A3" s="11"/>
      <c r="B3" s="99"/>
      <c r="C3" s="99"/>
      <c r="D3" s="99"/>
      <c r="E3" s="99"/>
      <c r="F3" s="99"/>
      <c r="G3" s="99"/>
      <c r="H3" s="99"/>
      <c r="I3" s="13"/>
      <c r="J3" s="37"/>
      <c r="K3" s="106" t="s">
        <v>437</v>
      </c>
      <c r="L3" s="107"/>
      <c r="M3" s="107"/>
      <c r="N3" s="107"/>
      <c r="O3" s="108"/>
      <c r="P3" s="95"/>
      <c r="Q3" s="96"/>
      <c r="R3" s="96"/>
      <c r="S3" s="96"/>
      <c r="T3" s="97"/>
    </row>
    <row r="4" spans="1:20" s="15" customFormat="1" ht="18" customHeight="1" x14ac:dyDescent="0.3">
      <c r="A4" s="11"/>
      <c r="B4" s="13"/>
      <c r="C4" s="13"/>
      <c r="D4" s="13"/>
      <c r="E4" s="14"/>
      <c r="F4" s="13"/>
      <c r="G4" s="13"/>
      <c r="H4" s="13"/>
      <c r="I4" s="13"/>
      <c r="J4" s="37"/>
      <c r="K4" s="19" t="s">
        <v>441</v>
      </c>
      <c r="L4" s="19" t="s">
        <v>441</v>
      </c>
      <c r="M4" s="19" t="s">
        <v>441</v>
      </c>
      <c r="N4" s="19" t="s">
        <v>441</v>
      </c>
      <c r="O4" s="12"/>
      <c r="P4" s="46" t="s">
        <v>441</v>
      </c>
      <c r="Q4" s="52" t="s">
        <v>896</v>
      </c>
      <c r="R4" s="100" t="s">
        <v>897</v>
      </c>
      <c r="S4" s="103" t="s">
        <v>898</v>
      </c>
      <c r="T4" s="55" t="s">
        <v>896</v>
      </c>
    </row>
    <row r="5" spans="1:20" s="15" customFormat="1" ht="18.75" x14ac:dyDescent="0.3">
      <c r="A5" s="11"/>
      <c r="B5" s="13"/>
      <c r="C5" s="44"/>
      <c r="D5" s="13"/>
      <c r="E5" s="14"/>
      <c r="F5" s="13"/>
      <c r="G5" s="13"/>
      <c r="H5" s="13"/>
      <c r="I5" s="13"/>
      <c r="J5" s="37"/>
      <c r="K5" s="20">
        <v>5</v>
      </c>
      <c r="L5" s="20">
        <v>5</v>
      </c>
      <c r="M5" s="20">
        <v>5</v>
      </c>
      <c r="N5" s="20">
        <v>2</v>
      </c>
      <c r="O5" s="12"/>
      <c r="P5" s="46">
        <v>40</v>
      </c>
      <c r="Q5" s="53">
        <v>29</v>
      </c>
      <c r="R5" s="101"/>
      <c r="S5" s="104"/>
      <c r="T5" s="56">
        <v>29</v>
      </c>
    </row>
    <row r="6" spans="1:20" s="1" customFormat="1" ht="14.45" customHeight="1" thickBot="1" x14ac:dyDescent="0.3">
      <c r="A6" s="29"/>
      <c r="B6" s="29"/>
      <c r="C6" s="29"/>
      <c r="D6" s="29"/>
      <c r="E6" s="29"/>
      <c r="F6" s="29"/>
      <c r="G6" s="29"/>
      <c r="H6" s="29"/>
      <c r="I6" s="29"/>
      <c r="J6" s="39"/>
      <c r="K6" s="21" t="s">
        <v>442</v>
      </c>
      <c r="L6" s="21" t="s">
        <v>442</v>
      </c>
      <c r="M6" s="21" t="s">
        <v>442</v>
      </c>
      <c r="N6" s="21" t="s">
        <v>442</v>
      </c>
      <c r="O6" s="17"/>
      <c r="P6" s="51" t="s">
        <v>439</v>
      </c>
      <c r="Q6" s="54" t="s">
        <v>899</v>
      </c>
      <c r="R6" s="102"/>
      <c r="S6" s="105"/>
      <c r="T6" s="62" t="s">
        <v>899</v>
      </c>
    </row>
    <row r="7" spans="1:20" s="1" customFormat="1" ht="51.75" thickBot="1" x14ac:dyDescent="0.3">
      <c r="A7" s="27" t="s">
        <v>2</v>
      </c>
      <c r="B7" s="24" t="s">
        <v>0</v>
      </c>
      <c r="C7" s="23" t="s">
        <v>892</v>
      </c>
      <c r="D7" s="23" t="s">
        <v>893</v>
      </c>
      <c r="E7" s="35" t="s">
        <v>1</v>
      </c>
      <c r="F7" s="23" t="s">
        <v>3</v>
      </c>
      <c r="G7" s="23" t="s">
        <v>894</v>
      </c>
      <c r="H7" s="49" t="s">
        <v>895</v>
      </c>
      <c r="I7" s="68" t="s">
        <v>1018</v>
      </c>
      <c r="J7" s="43" t="s">
        <v>1019</v>
      </c>
      <c r="K7" s="41" t="s">
        <v>432</v>
      </c>
      <c r="L7" s="16" t="s">
        <v>433</v>
      </c>
      <c r="M7" s="16" t="s">
        <v>434</v>
      </c>
      <c r="N7" s="16" t="s">
        <v>435</v>
      </c>
      <c r="O7" s="22" t="s">
        <v>436</v>
      </c>
      <c r="P7" s="83" t="s">
        <v>440</v>
      </c>
      <c r="Q7" s="83" t="s">
        <v>440</v>
      </c>
      <c r="R7" s="83" t="s">
        <v>440</v>
      </c>
      <c r="S7" s="83" t="s">
        <v>440</v>
      </c>
      <c r="T7" s="63" t="s">
        <v>1020</v>
      </c>
    </row>
    <row r="8" spans="1:20" ht="14.45" customHeight="1" x14ac:dyDescent="0.3">
      <c r="A8" s="31" t="s">
        <v>40</v>
      </c>
      <c r="B8" s="32" t="s">
        <v>4</v>
      </c>
      <c r="C8" s="25" t="s">
        <v>706</v>
      </c>
      <c r="D8" s="25" t="s">
        <v>35</v>
      </c>
      <c r="E8" s="32" t="s">
        <v>39</v>
      </c>
      <c r="F8" s="42" t="s">
        <v>6</v>
      </c>
      <c r="G8" s="25" t="s">
        <v>444</v>
      </c>
      <c r="H8" s="65" t="s">
        <v>41</v>
      </c>
      <c r="I8" s="69">
        <v>20</v>
      </c>
      <c r="J8" s="70">
        <f t="shared" ref="J8:J71" si="0">ROUNDUP(I8/100*10,0)</f>
        <v>2</v>
      </c>
      <c r="K8" s="67">
        <f>ROUNDUP('PARA CALCULO EPI'!$J8/$K$5,0)*2</f>
        <v>2</v>
      </c>
      <c r="L8" s="2">
        <f>ROUNDUP('PARA CALCULO EPI'!$J8/$L$5,0)*2</f>
        <v>2</v>
      </c>
      <c r="M8" s="2">
        <f>ROUNDUP('PARA CALCULO EPI'!$J8/$M$5,0)*2</f>
        <v>2</v>
      </c>
      <c r="N8" s="2">
        <f>ROUNDUP('PARA CALCULO EPI'!$J8/$N$5,0)*2</f>
        <v>2</v>
      </c>
      <c r="O8" s="45">
        <f>SUM('PARA CALCULO EPI'!$K8:$N8)</f>
        <v>8</v>
      </c>
      <c r="P8" s="58">
        <f>('PARA CALCULO EPI'!$J8)*$P$5</f>
        <v>80</v>
      </c>
      <c r="Q8" s="59">
        <f>P8*$Q$5</f>
        <v>2320</v>
      </c>
      <c r="R8" s="59">
        <v>1000</v>
      </c>
      <c r="S8" s="60">
        <f>ROUNDDOWN(Q8/R8,0)</f>
        <v>2</v>
      </c>
      <c r="T8" s="64">
        <f>R8*S8</f>
        <v>2000</v>
      </c>
    </row>
    <row r="9" spans="1:20" ht="14.45" customHeight="1" x14ac:dyDescent="0.3">
      <c r="A9" s="31" t="s">
        <v>707</v>
      </c>
      <c r="B9" s="32" t="s">
        <v>4</v>
      </c>
      <c r="C9" s="25" t="s">
        <v>706</v>
      </c>
      <c r="D9" s="25" t="s">
        <v>35</v>
      </c>
      <c r="E9" s="32" t="s">
        <v>39</v>
      </c>
      <c r="F9" s="42" t="s">
        <v>6</v>
      </c>
      <c r="G9" s="25" t="s">
        <v>444</v>
      </c>
      <c r="H9" s="65" t="s">
        <v>708</v>
      </c>
      <c r="I9" s="69">
        <v>18</v>
      </c>
      <c r="J9" s="70">
        <f t="shared" si="0"/>
        <v>2</v>
      </c>
      <c r="K9" s="67">
        <f>ROUNDUP('PARA CALCULO EPI'!$J9/$K$5,0)*2</f>
        <v>2</v>
      </c>
      <c r="L9" s="2">
        <f>ROUNDUP('PARA CALCULO EPI'!$J9/$L$5,0)*2</f>
        <v>2</v>
      </c>
      <c r="M9" s="2">
        <f>ROUNDUP('PARA CALCULO EPI'!$J9/$M$5,0)*2</f>
        <v>2</v>
      </c>
      <c r="N9" s="2">
        <f>ROUNDUP('PARA CALCULO EPI'!$J9/$N$5,0)*2</f>
        <v>2</v>
      </c>
      <c r="O9" s="45">
        <f>SUM('PARA CALCULO EPI'!$K9:$N9)</f>
        <v>8</v>
      </c>
      <c r="P9" s="58">
        <f>('PARA CALCULO EPI'!$J9)*$P$5</f>
        <v>80</v>
      </c>
      <c r="Q9" s="59">
        <f t="shared" ref="Q9:Q72" si="1">P9*$Q$5</f>
        <v>2320</v>
      </c>
      <c r="R9" s="61">
        <v>1000</v>
      </c>
      <c r="S9" s="60">
        <f t="shared" ref="S9:S72" si="2">ROUNDDOWN(Q9/R9,0)</f>
        <v>2</v>
      </c>
      <c r="T9" s="64">
        <f t="shared" ref="T9:T72" si="3">R9*S9</f>
        <v>2000</v>
      </c>
    </row>
    <row r="10" spans="1:20" ht="14.45" x14ac:dyDescent="0.3">
      <c r="A10" s="31" t="s">
        <v>42</v>
      </c>
      <c r="B10" s="32" t="s">
        <v>4</v>
      </c>
      <c r="C10" s="25" t="s">
        <v>706</v>
      </c>
      <c r="D10" s="25" t="s">
        <v>35</v>
      </c>
      <c r="E10" s="32" t="s">
        <v>39</v>
      </c>
      <c r="F10" s="42" t="s">
        <v>8</v>
      </c>
      <c r="G10" s="25" t="s">
        <v>709</v>
      </c>
      <c r="H10" s="65" t="s">
        <v>43</v>
      </c>
      <c r="I10" s="69">
        <v>48</v>
      </c>
      <c r="J10" s="70">
        <f t="shared" si="0"/>
        <v>5</v>
      </c>
      <c r="K10" s="67">
        <f>ROUNDUP('PARA CALCULO EPI'!$J10/$K$5,0)*2</f>
        <v>2</v>
      </c>
      <c r="L10" s="2">
        <f>ROUNDUP('PARA CALCULO EPI'!$J10/$L$5,0)*2</f>
        <v>2</v>
      </c>
      <c r="M10" s="2">
        <f>ROUNDUP('PARA CALCULO EPI'!$J10/$M$5,0)*2</f>
        <v>2</v>
      </c>
      <c r="N10" s="2">
        <f>ROUNDUP('PARA CALCULO EPI'!$J10/$N$5,0)*2</f>
        <v>6</v>
      </c>
      <c r="O10" s="45">
        <f>SUM('PARA CALCULO EPI'!$K10:$N10)</f>
        <v>12</v>
      </c>
      <c r="P10" s="58">
        <f>('PARA CALCULO EPI'!$J10)*$P$5</f>
        <v>200</v>
      </c>
      <c r="Q10" s="59">
        <f t="shared" si="1"/>
        <v>5800</v>
      </c>
      <c r="R10" s="61">
        <v>1000</v>
      </c>
      <c r="S10" s="60">
        <f t="shared" si="2"/>
        <v>5</v>
      </c>
      <c r="T10" s="64">
        <f t="shared" si="3"/>
        <v>5000</v>
      </c>
    </row>
    <row r="11" spans="1:20" ht="14.45" x14ac:dyDescent="0.3">
      <c r="A11" s="31" t="s">
        <v>29</v>
      </c>
      <c r="B11" s="32" t="s">
        <v>4</v>
      </c>
      <c r="C11" s="25" t="s">
        <v>706</v>
      </c>
      <c r="D11" s="25" t="s">
        <v>21</v>
      </c>
      <c r="E11" s="32" t="s">
        <v>28</v>
      </c>
      <c r="F11" s="42" t="s">
        <v>6</v>
      </c>
      <c r="G11" s="25" t="s">
        <v>444</v>
      </c>
      <c r="H11" s="65" t="s">
        <v>30</v>
      </c>
      <c r="I11" s="69">
        <v>60</v>
      </c>
      <c r="J11" s="70">
        <f t="shared" si="0"/>
        <v>6</v>
      </c>
      <c r="K11" s="67">
        <f>ROUNDUP('PARA CALCULO EPI'!$J11/$K$5,0)*2</f>
        <v>4</v>
      </c>
      <c r="L11" s="2">
        <f>ROUNDUP('PARA CALCULO EPI'!$J11/$L$5,0)*2</f>
        <v>4</v>
      </c>
      <c r="M11" s="2">
        <f>ROUNDUP('PARA CALCULO EPI'!$J11/$M$5,0)*2</f>
        <v>4</v>
      </c>
      <c r="N11" s="2">
        <f>ROUNDUP('PARA CALCULO EPI'!$J11/$N$5,0)*2</f>
        <v>6</v>
      </c>
      <c r="O11" s="45">
        <f>SUM('PARA CALCULO EPI'!$K11:$N11)</f>
        <v>18</v>
      </c>
      <c r="P11" s="58">
        <f>('PARA CALCULO EPI'!$J11)*$P$5</f>
        <v>240</v>
      </c>
      <c r="Q11" s="59">
        <f t="shared" si="1"/>
        <v>6960</v>
      </c>
      <c r="R11" s="61">
        <v>1000</v>
      </c>
      <c r="S11" s="60">
        <f>ROUNDDOWN(Q11/R11,0)</f>
        <v>6</v>
      </c>
      <c r="T11" s="64">
        <f t="shared" si="3"/>
        <v>6000</v>
      </c>
    </row>
    <row r="12" spans="1:20" ht="14.45" x14ac:dyDescent="0.3">
      <c r="A12" s="31" t="s">
        <v>918</v>
      </c>
      <c r="B12" s="32" t="s">
        <v>4</v>
      </c>
      <c r="C12" s="25" t="s">
        <v>706</v>
      </c>
      <c r="D12" s="25" t="s">
        <v>44</v>
      </c>
      <c r="E12" s="32" t="s">
        <v>45</v>
      </c>
      <c r="F12" s="42" t="s">
        <v>6</v>
      </c>
      <c r="G12" s="25" t="s">
        <v>444</v>
      </c>
      <c r="H12" s="65" t="s">
        <v>947</v>
      </c>
      <c r="I12" s="69">
        <v>30</v>
      </c>
      <c r="J12" s="70">
        <f t="shared" si="0"/>
        <v>3</v>
      </c>
      <c r="K12" s="67">
        <f>ROUNDUP('PARA CALCULO EPI'!$J12/$K$5,0)*2</f>
        <v>2</v>
      </c>
      <c r="L12" s="2">
        <f>ROUNDUP('PARA CALCULO EPI'!$J12/$L$5,0)*2</f>
        <v>2</v>
      </c>
      <c r="M12" s="2">
        <f>ROUNDUP('PARA CALCULO EPI'!$J12/$M$5,0)*2</f>
        <v>2</v>
      </c>
      <c r="N12" s="2">
        <f>ROUNDUP('PARA CALCULO EPI'!$J12/$N$5,0)*2</f>
        <v>4</v>
      </c>
      <c r="O12" s="45">
        <f>SUM('PARA CALCULO EPI'!$K12:$N12)</f>
        <v>10</v>
      </c>
      <c r="P12" s="58">
        <f>('PARA CALCULO EPI'!$J12)*$P$5</f>
        <v>120</v>
      </c>
      <c r="Q12" s="59">
        <f t="shared" si="1"/>
        <v>3480</v>
      </c>
      <c r="R12" s="61">
        <v>1000</v>
      </c>
      <c r="S12" s="60">
        <f t="shared" si="2"/>
        <v>3</v>
      </c>
      <c r="T12" s="64">
        <f t="shared" si="3"/>
        <v>3000</v>
      </c>
    </row>
    <row r="13" spans="1:20" ht="14.45" x14ac:dyDescent="0.3">
      <c r="A13" s="31" t="s">
        <v>723</v>
      </c>
      <c r="B13" s="32" t="s">
        <v>4</v>
      </c>
      <c r="C13" s="25" t="s">
        <v>706</v>
      </c>
      <c r="D13" s="25" t="s">
        <v>21</v>
      </c>
      <c r="E13" s="32" t="s">
        <v>31</v>
      </c>
      <c r="F13" s="42" t="s">
        <v>6</v>
      </c>
      <c r="G13" s="25" t="s">
        <v>713</v>
      </c>
      <c r="H13" s="65" t="s">
        <v>724</v>
      </c>
      <c r="I13" s="69">
        <v>19</v>
      </c>
      <c r="J13" s="70">
        <f t="shared" si="0"/>
        <v>2</v>
      </c>
      <c r="K13" s="67">
        <f>ROUNDUP('PARA CALCULO EPI'!$J13/$K$5,0)*2</f>
        <v>2</v>
      </c>
      <c r="L13" s="2">
        <f>ROUNDUP('PARA CALCULO EPI'!$J13/$L$5,0)*2</f>
        <v>2</v>
      </c>
      <c r="M13" s="2">
        <f>ROUNDUP('PARA CALCULO EPI'!$J13/$M$5,0)*2</f>
        <v>2</v>
      </c>
      <c r="N13" s="2">
        <f>ROUNDUP('PARA CALCULO EPI'!$J13/$N$5,0)*2</f>
        <v>2</v>
      </c>
      <c r="O13" s="45">
        <f>SUM('PARA CALCULO EPI'!$K13:$N13)</f>
        <v>8</v>
      </c>
      <c r="P13" s="58">
        <f>('PARA CALCULO EPI'!$J13)*$P$5</f>
        <v>80</v>
      </c>
      <c r="Q13" s="59">
        <f t="shared" si="1"/>
        <v>2320</v>
      </c>
      <c r="R13" s="61">
        <v>1000</v>
      </c>
      <c r="S13" s="60">
        <f t="shared" si="2"/>
        <v>2</v>
      </c>
      <c r="T13" s="64">
        <f t="shared" si="3"/>
        <v>2000</v>
      </c>
    </row>
    <row r="14" spans="1:20" ht="14.45" x14ac:dyDescent="0.3">
      <c r="A14" s="31" t="s">
        <v>729</v>
      </c>
      <c r="B14" s="32" t="s">
        <v>4</v>
      </c>
      <c r="C14" s="25" t="s">
        <v>706</v>
      </c>
      <c r="D14" s="25" t="s">
        <v>21</v>
      </c>
      <c r="E14" s="32" t="s">
        <v>31</v>
      </c>
      <c r="F14" s="42" t="s">
        <v>6</v>
      </c>
      <c r="G14" s="25" t="s">
        <v>713</v>
      </c>
      <c r="H14" s="65" t="s">
        <v>730</v>
      </c>
      <c r="I14" s="69">
        <v>29</v>
      </c>
      <c r="J14" s="70">
        <f t="shared" si="0"/>
        <v>3</v>
      </c>
      <c r="K14" s="67">
        <f>ROUNDUP('PARA CALCULO EPI'!$J14/$K$5,0)*2</f>
        <v>2</v>
      </c>
      <c r="L14" s="2">
        <f>ROUNDUP('PARA CALCULO EPI'!$J14/$L$5,0)*2</f>
        <v>2</v>
      </c>
      <c r="M14" s="2">
        <f>ROUNDUP('PARA CALCULO EPI'!$J14/$M$5,0)*2</f>
        <v>2</v>
      </c>
      <c r="N14" s="2">
        <f>ROUNDUP('PARA CALCULO EPI'!$J14/$N$5,0)*2</f>
        <v>4</v>
      </c>
      <c r="O14" s="45">
        <f>SUM('PARA CALCULO EPI'!$K14:$N14)</f>
        <v>10</v>
      </c>
      <c r="P14" s="58">
        <f>('PARA CALCULO EPI'!$J14)*$P$5</f>
        <v>120</v>
      </c>
      <c r="Q14" s="59">
        <f t="shared" si="1"/>
        <v>3480</v>
      </c>
      <c r="R14" s="61">
        <v>1000</v>
      </c>
      <c r="S14" s="60">
        <f t="shared" si="2"/>
        <v>3</v>
      </c>
      <c r="T14" s="64">
        <f t="shared" si="3"/>
        <v>3000</v>
      </c>
    </row>
    <row r="15" spans="1:20" ht="14.45" x14ac:dyDescent="0.3">
      <c r="A15" s="31" t="s">
        <v>49</v>
      </c>
      <c r="B15" s="32" t="s">
        <v>4</v>
      </c>
      <c r="C15" s="25" t="s">
        <v>706</v>
      </c>
      <c r="D15" s="25" t="s">
        <v>44</v>
      </c>
      <c r="E15" s="32" t="s">
        <v>45</v>
      </c>
      <c r="F15" s="42" t="s">
        <v>8</v>
      </c>
      <c r="G15" s="25" t="s">
        <v>709</v>
      </c>
      <c r="H15" s="65" t="s">
        <v>50</v>
      </c>
      <c r="I15" s="69">
        <v>30</v>
      </c>
      <c r="J15" s="70">
        <f t="shared" si="0"/>
        <v>3</v>
      </c>
      <c r="K15" s="67">
        <f>ROUNDUP('PARA CALCULO EPI'!$J15/$K$5,0)*2</f>
        <v>2</v>
      </c>
      <c r="L15" s="2">
        <f>ROUNDUP('PARA CALCULO EPI'!$J15/$L$5,0)*2</f>
        <v>2</v>
      </c>
      <c r="M15" s="2">
        <f>ROUNDUP('PARA CALCULO EPI'!$J15/$M$5,0)*2</f>
        <v>2</v>
      </c>
      <c r="N15" s="2">
        <f>ROUNDUP('PARA CALCULO EPI'!$J15/$N$5,0)*2</f>
        <v>4</v>
      </c>
      <c r="O15" s="45">
        <f>SUM('PARA CALCULO EPI'!$K15:$N15)</f>
        <v>10</v>
      </c>
      <c r="P15" s="58">
        <f>('PARA CALCULO EPI'!$J15)*$P$5</f>
        <v>120</v>
      </c>
      <c r="Q15" s="59">
        <f t="shared" si="1"/>
        <v>3480</v>
      </c>
      <c r="R15" s="61">
        <v>1000</v>
      </c>
      <c r="S15" s="60">
        <f t="shared" si="2"/>
        <v>3</v>
      </c>
      <c r="T15" s="64">
        <f t="shared" si="3"/>
        <v>3000</v>
      </c>
    </row>
    <row r="16" spans="1:20" ht="14.45" x14ac:dyDescent="0.3">
      <c r="A16" s="31" t="s">
        <v>731</v>
      </c>
      <c r="B16" s="32" t="s">
        <v>4</v>
      </c>
      <c r="C16" s="25" t="s">
        <v>706</v>
      </c>
      <c r="D16" s="25" t="s">
        <v>5</v>
      </c>
      <c r="E16" s="32" t="s">
        <v>9</v>
      </c>
      <c r="F16" s="42" t="s">
        <v>6</v>
      </c>
      <c r="G16" s="25" t="s">
        <v>713</v>
      </c>
      <c r="H16" s="65" t="s">
        <v>732</v>
      </c>
      <c r="I16" s="69">
        <v>22</v>
      </c>
      <c r="J16" s="70">
        <f t="shared" si="0"/>
        <v>3</v>
      </c>
      <c r="K16" s="67">
        <f>ROUNDUP('PARA CALCULO EPI'!$J16/$K$5,0)*2</f>
        <v>2</v>
      </c>
      <c r="L16" s="2">
        <f>ROUNDUP('PARA CALCULO EPI'!$J16/$L$5,0)*2</f>
        <v>2</v>
      </c>
      <c r="M16" s="2">
        <f>ROUNDUP('PARA CALCULO EPI'!$J16/$M$5,0)*2</f>
        <v>2</v>
      </c>
      <c r="N16" s="2">
        <f>ROUNDUP('PARA CALCULO EPI'!$J16/$N$5,0)*2</f>
        <v>4</v>
      </c>
      <c r="O16" s="45">
        <f>SUM('PARA CALCULO EPI'!$K16:$N16)</f>
        <v>10</v>
      </c>
      <c r="P16" s="58">
        <f>('PARA CALCULO EPI'!$J16)*$P$5</f>
        <v>120</v>
      </c>
      <c r="Q16" s="59">
        <f t="shared" si="1"/>
        <v>3480</v>
      </c>
      <c r="R16" s="61">
        <v>1000</v>
      </c>
      <c r="S16" s="60">
        <f t="shared" si="2"/>
        <v>3</v>
      </c>
      <c r="T16" s="64">
        <f t="shared" si="3"/>
        <v>3000</v>
      </c>
    </row>
    <row r="17" spans="1:20" ht="14.45" x14ac:dyDescent="0.3">
      <c r="A17" s="31" t="s">
        <v>735</v>
      </c>
      <c r="B17" s="32" t="s">
        <v>4</v>
      </c>
      <c r="C17" s="25" t="s">
        <v>706</v>
      </c>
      <c r="D17" s="25" t="s">
        <v>44</v>
      </c>
      <c r="E17" s="32" t="s">
        <v>45</v>
      </c>
      <c r="F17" s="42" t="s">
        <v>8</v>
      </c>
      <c r="G17" s="25" t="s">
        <v>709</v>
      </c>
      <c r="H17" s="65" t="s">
        <v>736</v>
      </c>
      <c r="I17" s="69">
        <v>14</v>
      </c>
      <c r="J17" s="70">
        <f t="shared" si="0"/>
        <v>2</v>
      </c>
      <c r="K17" s="67">
        <f>ROUNDUP('PARA CALCULO EPI'!$J17/$K$5,0)*2</f>
        <v>2</v>
      </c>
      <c r="L17" s="2">
        <f>ROUNDUP('PARA CALCULO EPI'!$J17/$L$5,0)*2</f>
        <v>2</v>
      </c>
      <c r="M17" s="2">
        <f>ROUNDUP('PARA CALCULO EPI'!$J17/$M$5,0)*2</f>
        <v>2</v>
      </c>
      <c r="N17" s="2">
        <f>ROUNDUP('PARA CALCULO EPI'!$J17/$N$5,0)*2</f>
        <v>2</v>
      </c>
      <c r="O17" s="45">
        <f>SUM('PARA CALCULO EPI'!$K17:$N17)</f>
        <v>8</v>
      </c>
      <c r="P17" s="58">
        <f>('PARA CALCULO EPI'!$J17)*$P$5</f>
        <v>80</v>
      </c>
      <c r="Q17" s="59">
        <f t="shared" si="1"/>
        <v>2320</v>
      </c>
      <c r="R17" s="61">
        <v>1000</v>
      </c>
      <c r="S17" s="60">
        <f t="shared" si="2"/>
        <v>2</v>
      </c>
      <c r="T17" s="64">
        <f t="shared" si="3"/>
        <v>2000</v>
      </c>
    </row>
    <row r="18" spans="1:20" ht="14.45" x14ac:dyDescent="0.3">
      <c r="A18" s="31" t="s">
        <v>737</v>
      </c>
      <c r="B18" s="32" t="s">
        <v>4</v>
      </c>
      <c r="C18" s="25" t="s">
        <v>706</v>
      </c>
      <c r="D18" s="25" t="s">
        <v>44</v>
      </c>
      <c r="E18" s="32" t="s">
        <v>45</v>
      </c>
      <c r="F18" s="42" t="s">
        <v>8</v>
      </c>
      <c r="G18" s="25" t="s">
        <v>709</v>
      </c>
      <c r="H18" s="65" t="s">
        <v>738</v>
      </c>
      <c r="I18" s="69">
        <v>18</v>
      </c>
      <c r="J18" s="70">
        <f t="shared" si="0"/>
        <v>2</v>
      </c>
      <c r="K18" s="67">
        <f>ROUNDUP('PARA CALCULO EPI'!$J18/$K$5,0)*2</f>
        <v>2</v>
      </c>
      <c r="L18" s="2">
        <f>ROUNDUP('PARA CALCULO EPI'!$J18/$L$5,0)*2</f>
        <v>2</v>
      </c>
      <c r="M18" s="2">
        <f>ROUNDUP('PARA CALCULO EPI'!$J18/$M$5,0)*2</f>
        <v>2</v>
      </c>
      <c r="N18" s="2">
        <f>ROUNDUP('PARA CALCULO EPI'!$J18/$N$5,0)*2</f>
        <v>2</v>
      </c>
      <c r="O18" s="45">
        <f>SUM('PARA CALCULO EPI'!$K18:$N18)</f>
        <v>8</v>
      </c>
      <c r="P18" s="58">
        <f>('PARA CALCULO EPI'!$J18)*$P$5</f>
        <v>80</v>
      </c>
      <c r="Q18" s="59">
        <f t="shared" si="1"/>
        <v>2320</v>
      </c>
      <c r="R18" s="61">
        <v>1000</v>
      </c>
      <c r="S18" s="60">
        <f t="shared" si="2"/>
        <v>2</v>
      </c>
      <c r="T18" s="64">
        <f t="shared" si="3"/>
        <v>2000</v>
      </c>
    </row>
    <row r="19" spans="1:20" ht="14.45" x14ac:dyDescent="0.3">
      <c r="A19" s="31" t="s">
        <v>739</v>
      </c>
      <c r="B19" s="32" t="s">
        <v>4</v>
      </c>
      <c r="C19" s="25" t="s">
        <v>706</v>
      </c>
      <c r="D19" s="25" t="s">
        <v>21</v>
      </c>
      <c r="E19" s="32" t="s">
        <v>31</v>
      </c>
      <c r="F19" s="42" t="s">
        <v>6</v>
      </c>
      <c r="G19" s="25" t="s">
        <v>444</v>
      </c>
      <c r="H19" s="65" t="s">
        <v>740</v>
      </c>
      <c r="I19" s="69">
        <v>25</v>
      </c>
      <c r="J19" s="70">
        <f t="shared" si="0"/>
        <v>3</v>
      </c>
      <c r="K19" s="67">
        <f>ROUNDUP('PARA CALCULO EPI'!$J19/$K$5,0)*2</f>
        <v>2</v>
      </c>
      <c r="L19" s="2">
        <f>ROUNDUP('PARA CALCULO EPI'!$J19/$L$5,0)*2</f>
        <v>2</v>
      </c>
      <c r="M19" s="2">
        <f>ROUNDUP('PARA CALCULO EPI'!$J19/$M$5,0)*2</f>
        <v>2</v>
      </c>
      <c r="N19" s="2">
        <f>ROUNDUP('PARA CALCULO EPI'!$J19/$N$5,0)*2</f>
        <v>4</v>
      </c>
      <c r="O19" s="45">
        <f>SUM('PARA CALCULO EPI'!$K19:$N19)</f>
        <v>10</v>
      </c>
      <c r="P19" s="58">
        <f>('PARA CALCULO EPI'!$J19)*$P$5</f>
        <v>120</v>
      </c>
      <c r="Q19" s="59">
        <f t="shared" si="1"/>
        <v>3480</v>
      </c>
      <c r="R19" s="61">
        <v>1000</v>
      </c>
      <c r="S19" s="60">
        <f t="shared" si="2"/>
        <v>3</v>
      </c>
      <c r="T19" s="64">
        <f t="shared" si="3"/>
        <v>3000</v>
      </c>
    </row>
    <row r="20" spans="1:20" ht="14.45" x14ac:dyDescent="0.3">
      <c r="A20" s="31" t="s">
        <v>741</v>
      </c>
      <c r="B20" s="32" t="s">
        <v>4</v>
      </c>
      <c r="C20" s="25" t="s">
        <v>706</v>
      </c>
      <c r="D20" s="25" t="s">
        <v>44</v>
      </c>
      <c r="E20" s="32" t="s">
        <v>45</v>
      </c>
      <c r="F20" s="42" t="s">
        <v>8</v>
      </c>
      <c r="G20" s="25" t="s">
        <v>709</v>
      </c>
      <c r="H20" s="65" t="s">
        <v>742</v>
      </c>
      <c r="I20" s="69">
        <v>14</v>
      </c>
      <c r="J20" s="70">
        <f t="shared" si="0"/>
        <v>2</v>
      </c>
      <c r="K20" s="67">
        <f>ROUNDUP('PARA CALCULO EPI'!$J20/$K$5,0)*2</f>
        <v>2</v>
      </c>
      <c r="L20" s="2">
        <f>ROUNDUP('PARA CALCULO EPI'!$J20/$L$5,0)*2</f>
        <v>2</v>
      </c>
      <c r="M20" s="2">
        <f>ROUNDUP('PARA CALCULO EPI'!$J20/$M$5,0)*2</f>
        <v>2</v>
      </c>
      <c r="N20" s="2">
        <f>ROUNDUP('PARA CALCULO EPI'!$J20/$N$5,0)*2</f>
        <v>2</v>
      </c>
      <c r="O20" s="45">
        <f>SUM('PARA CALCULO EPI'!$K20:$N20)</f>
        <v>8</v>
      </c>
      <c r="P20" s="58">
        <f>('PARA CALCULO EPI'!$J20)*$P$5</f>
        <v>80</v>
      </c>
      <c r="Q20" s="59">
        <f t="shared" si="1"/>
        <v>2320</v>
      </c>
      <c r="R20" s="61">
        <v>1000</v>
      </c>
      <c r="S20" s="60">
        <f t="shared" si="2"/>
        <v>2</v>
      </c>
      <c r="T20" s="64">
        <f t="shared" si="3"/>
        <v>2000</v>
      </c>
    </row>
    <row r="21" spans="1:20" ht="14.45" x14ac:dyDescent="0.3">
      <c r="A21" s="31" t="s">
        <v>51</v>
      </c>
      <c r="B21" s="32" t="s">
        <v>4</v>
      </c>
      <c r="C21" s="25" t="s">
        <v>706</v>
      </c>
      <c r="D21" s="25" t="s">
        <v>44</v>
      </c>
      <c r="E21" s="32" t="s">
        <v>45</v>
      </c>
      <c r="F21" s="42" t="s">
        <v>6</v>
      </c>
      <c r="G21" s="25" t="s">
        <v>444</v>
      </c>
      <c r="H21" s="65" t="s">
        <v>52</v>
      </c>
      <c r="I21" s="69">
        <v>9</v>
      </c>
      <c r="J21" s="70">
        <f t="shared" si="0"/>
        <v>1</v>
      </c>
      <c r="K21" s="67">
        <f>ROUNDUP('PARA CALCULO EPI'!$J21/$K$5,0)*2</f>
        <v>2</v>
      </c>
      <c r="L21" s="2">
        <f>ROUNDUP('PARA CALCULO EPI'!$J21/$L$5,0)*2</f>
        <v>2</v>
      </c>
      <c r="M21" s="2">
        <f>ROUNDUP('PARA CALCULO EPI'!$J21/$M$5,0)*2</f>
        <v>2</v>
      </c>
      <c r="N21" s="2">
        <f>ROUNDUP('PARA CALCULO EPI'!$J21/$N$5,0)*2</f>
        <v>2</v>
      </c>
      <c r="O21" s="45">
        <f>SUM('PARA CALCULO EPI'!$K21:$N21)</f>
        <v>8</v>
      </c>
      <c r="P21" s="58">
        <f>('PARA CALCULO EPI'!$J21)*$P$5</f>
        <v>40</v>
      </c>
      <c r="Q21" s="59">
        <f t="shared" si="1"/>
        <v>1160</v>
      </c>
      <c r="R21" s="61">
        <v>1000</v>
      </c>
      <c r="S21" s="60">
        <f t="shared" si="2"/>
        <v>1</v>
      </c>
      <c r="T21" s="64">
        <f t="shared" si="3"/>
        <v>1000</v>
      </c>
    </row>
    <row r="22" spans="1:20" ht="14.45" x14ac:dyDescent="0.3">
      <c r="A22" s="31" t="s">
        <v>745</v>
      </c>
      <c r="B22" s="32" t="s">
        <v>4</v>
      </c>
      <c r="C22" s="25" t="s">
        <v>706</v>
      </c>
      <c r="D22" s="25" t="s">
        <v>44</v>
      </c>
      <c r="E22" s="32" t="s">
        <v>45</v>
      </c>
      <c r="F22" s="42" t="s">
        <v>6</v>
      </c>
      <c r="G22" s="25" t="s">
        <v>713</v>
      </c>
      <c r="H22" s="65" t="s">
        <v>746</v>
      </c>
      <c r="I22" s="69">
        <v>9</v>
      </c>
      <c r="J22" s="70">
        <f t="shared" si="0"/>
        <v>1</v>
      </c>
      <c r="K22" s="67">
        <f>ROUNDUP('PARA CALCULO EPI'!$J22/$K$5,0)*2</f>
        <v>2</v>
      </c>
      <c r="L22" s="2">
        <f>ROUNDUP('PARA CALCULO EPI'!$J22/$L$5,0)*2</f>
        <v>2</v>
      </c>
      <c r="M22" s="2">
        <f>ROUNDUP('PARA CALCULO EPI'!$J22/$M$5,0)*2</f>
        <v>2</v>
      </c>
      <c r="N22" s="2">
        <f>ROUNDUP('PARA CALCULO EPI'!$J22/$N$5,0)*2</f>
        <v>2</v>
      </c>
      <c r="O22" s="45">
        <f>SUM('PARA CALCULO EPI'!$K22:$N22)</f>
        <v>8</v>
      </c>
      <c r="P22" s="58">
        <f>('PARA CALCULO EPI'!$J22)*$P$5</f>
        <v>40</v>
      </c>
      <c r="Q22" s="59">
        <f t="shared" si="1"/>
        <v>1160</v>
      </c>
      <c r="R22" s="61">
        <v>1000</v>
      </c>
      <c r="S22" s="60">
        <f t="shared" si="2"/>
        <v>1</v>
      </c>
      <c r="T22" s="64">
        <f t="shared" si="3"/>
        <v>1000</v>
      </c>
    </row>
    <row r="23" spans="1:20" ht="14.45" x14ac:dyDescent="0.3">
      <c r="A23" s="31" t="s">
        <v>747</v>
      </c>
      <c r="B23" s="32" t="s">
        <v>4</v>
      </c>
      <c r="C23" s="25" t="s">
        <v>706</v>
      </c>
      <c r="D23" s="25" t="s">
        <v>44</v>
      </c>
      <c r="E23" s="32" t="s">
        <v>45</v>
      </c>
      <c r="F23" s="42" t="s">
        <v>8</v>
      </c>
      <c r="G23" s="25" t="s">
        <v>46</v>
      </c>
      <c r="H23" s="65" t="s">
        <v>748</v>
      </c>
      <c r="I23" s="69">
        <v>28</v>
      </c>
      <c r="J23" s="70">
        <f t="shared" si="0"/>
        <v>3</v>
      </c>
      <c r="K23" s="67">
        <f>ROUNDUP('PARA CALCULO EPI'!$J23/$K$5,0)*2</f>
        <v>2</v>
      </c>
      <c r="L23" s="2">
        <f>ROUNDUP('PARA CALCULO EPI'!$J23/$L$5,0)*2</f>
        <v>2</v>
      </c>
      <c r="M23" s="2">
        <f>ROUNDUP('PARA CALCULO EPI'!$J23/$M$5,0)*2</f>
        <v>2</v>
      </c>
      <c r="N23" s="2">
        <f>ROUNDUP('PARA CALCULO EPI'!$J23/$N$5,0)*2</f>
        <v>4</v>
      </c>
      <c r="O23" s="45">
        <f>SUM('PARA CALCULO EPI'!$K23:$N23)</f>
        <v>10</v>
      </c>
      <c r="P23" s="58">
        <f>('PARA CALCULO EPI'!$J23)*$P$5</f>
        <v>120</v>
      </c>
      <c r="Q23" s="59">
        <f t="shared" si="1"/>
        <v>3480</v>
      </c>
      <c r="R23" s="61">
        <v>1000</v>
      </c>
      <c r="S23" s="60">
        <f t="shared" si="2"/>
        <v>3</v>
      </c>
      <c r="T23" s="64">
        <f t="shared" si="3"/>
        <v>3000</v>
      </c>
    </row>
    <row r="24" spans="1:20" ht="14.45" x14ac:dyDescent="0.3">
      <c r="A24" s="31" t="s">
        <v>749</v>
      </c>
      <c r="B24" s="32" t="s">
        <v>4</v>
      </c>
      <c r="C24" s="25" t="s">
        <v>706</v>
      </c>
      <c r="D24" s="25" t="s">
        <v>44</v>
      </c>
      <c r="E24" s="32" t="s">
        <v>45</v>
      </c>
      <c r="F24" s="42" t="s">
        <v>6</v>
      </c>
      <c r="G24" s="25" t="s">
        <v>713</v>
      </c>
      <c r="H24" s="65" t="s">
        <v>750</v>
      </c>
      <c r="I24" s="69">
        <v>10</v>
      </c>
      <c r="J24" s="70">
        <f t="shared" si="0"/>
        <v>1</v>
      </c>
      <c r="K24" s="67">
        <f>ROUNDUP('PARA CALCULO EPI'!$J24/$K$5,0)*2</f>
        <v>2</v>
      </c>
      <c r="L24" s="2">
        <f>ROUNDUP('PARA CALCULO EPI'!$J24/$L$5,0)*2</f>
        <v>2</v>
      </c>
      <c r="M24" s="2">
        <f>ROUNDUP('PARA CALCULO EPI'!$J24/$M$5,0)*2</f>
        <v>2</v>
      </c>
      <c r="N24" s="2">
        <f>ROUNDUP('PARA CALCULO EPI'!$J24/$N$5,0)*2</f>
        <v>2</v>
      </c>
      <c r="O24" s="45">
        <f>SUM('PARA CALCULO EPI'!$K24:$N24)</f>
        <v>8</v>
      </c>
      <c r="P24" s="58">
        <f>('PARA CALCULO EPI'!$J24)*$P$5</f>
        <v>40</v>
      </c>
      <c r="Q24" s="59">
        <f t="shared" si="1"/>
        <v>1160</v>
      </c>
      <c r="R24" s="61">
        <v>1000</v>
      </c>
      <c r="S24" s="60">
        <f t="shared" si="2"/>
        <v>1</v>
      </c>
      <c r="T24" s="64">
        <f t="shared" si="3"/>
        <v>1000</v>
      </c>
    </row>
    <row r="25" spans="1:20" ht="14.45" x14ac:dyDescent="0.3">
      <c r="A25" s="31" t="s">
        <v>53</v>
      </c>
      <c r="B25" s="32" t="s">
        <v>4</v>
      </c>
      <c r="C25" s="25" t="s">
        <v>706</v>
      </c>
      <c r="D25" s="25" t="s">
        <v>44</v>
      </c>
      <c r="E25" s="32" t="s">
        <v>45</v>
      </c>
      <c r="F25" s="42" t="s">
        <v>6</v>
      </c>
      <c r="G25" s="25" t="s">
        <v>444</v>
      </c>
      <c r="H25" s="65" t="s">
        <v>752</v>
      </c>
      <c r="I25" s="69">
        <v>8</v>
      </c>
      <c r="J25" s="70">
        <f t="shared" si="0"/>
        <v>1</v>
      </c>
      <c r="K25" s="67">
        <f>ROUNDUP('PARA CALCULO EPI'!$J25/$K$5,0)*2</f>
        <v>2</v>
      </c>
      <c r="L25" s="2">
        <f>ROUNDUP('PARA CALCULO EPI'!$J25/$L$5,0)*2</f>
        <v>2</v>
      </c>
      <c r="M25" s="2">
        <f>ROUNDUP('PARA CALCULO EPI'!$J25/$M$5,0)*2</f>
        <v>2</v>
      </c>
      <c r="N25" s="2">
        <f>ROUNDUP('PARA CALCULO EPI'!$J25/$N$5,0)*2</f>
        <v>2</v>
      </c>
      <c r="O25" s="45">
        <f>SUM('PARA CALCULO EPI'!$K25:$N25)</f>
        <v>8</v>
      </c>
      <c r="P25" s="58">
        <f>('PARA CALCULO EPI'!$J25)*$P$5</f>
        <v>40</v>
      </c>
      <c r="Q25" s="59">
        <f t="shared" si="1"/>
        <v>1160</v>
      </c>
      <c r="R25" s="61">
        <v>1000</v>
      </c>
      <c r="S25" s="60">
        <f t="shared" si="2"/>
        <v>1</v>
      </c>
      <c r="T25" s="64">
        <f t="shared" si="3"/>
        <v>1000</v>
      </c>
    </row>
    <row r="26" spans="1:20" ht="14.45" x14ac:dyDescent="0.3">
      <c r="A26" s="31" t="s">
        <v>54</v>
      </c>
      <c r="B26" s="32" t="s">
        <v>4</v>
      </c>
      <c r="C26" s="25" t="s">
        <v>706</v>
      </c>
      <c r="D26" s="25" t="s">
        <v>44</v>
      </c>
      <c r="E26" s="32" t="s">
        <v>45</v>
      </c>
      <c r="F26" s="42" t="s">
        <v>8</v>
      </c>
      <c r="G26" s="25" t="s">
        <v>713</v>
      </c>
      <c r="H26" s="65" t="s">
        <v>753</v>
      </c>
      <c r="I26" s="69">
        <v>77</v>
      </c>
      <c r="J26" s="70">
        <f t="shared" si="0"/>
        <v>8</v>
      </c>
      <c r="K26" s="67">
        <f>ROUNDUP('PARA CALCULO EPI'!$J26/$K$5,0)*2</f>
        <v>4</v>
      </c>
      <c r="L26" s="2">
        <f>ROUNDUP('PARA CALCULO EPI'!$J26/$L$5,0)*2</f>
        <v>4</v>
      </c>
      <c r="M26" s="2">
        <f>ROUNDUP('PARA CALCULO EPI'!$J26/$M$5,0)*2</f>
        <v>4</v>
      </c>
      <c r="N26" s="2">
        <f>ROUNDUP('PARA CALCULO EPI'!$J26/$N$5,0)*2</f>
        <v>8</v>
      </c>
      <c r="O26" s="45">
        <f>SUM('PARA CALCULO EPI'!$K26:$N26)</f>
        <v>20</v>
      </c>
      <c r="P26" s="58">
        <f>('PARA CALCULO EPI'!$J26)*$P$5</f>
        <v>320</v>
      </c>
      <c r="Q26" s="59">
        <f t="shared" si="1"/>
        <v>9280</v>
      </c>
      <c r="R26" s="61">
        <v>1000</v>
      </c>
      <c r="S26" s="60">
        <f t="shared" si="2"/>
        <v>9</v>
      </c>
      <c r="T26" s="64">
        <f t="shared" si="3"/>
        <v>9000</v>
      </c>
    </row>
    <row r="27" spans="1:20" ht="14.45" x14ac:dyDescent="0.3">
      <c r="A27" s="31" t="s">
        <v>55</v>
      </c>
      <c r="B27" s="32" t="s">
        <v>4</v>
      </c>
      <c r="C27" s="25" t="s">
        <v>706</v>
      </c>
      <c r="D27" s="25" t="s">
        <v>44</v>
      </c>
      <c r="E27" s="32" t="s">
        <v>45</v>
      </c>
      <c r="F27" s="42" t="s">
        <v>8</v>
      </c>
      <c r="G27" s="25" t="s">
        <v>713</v>
      </c>
      <c r="H27" s="65" t="s">
        <v>56</v>
      </c>
      <c r="I27" s="69">
        <v>114</v>
      </c>
      <c r="J27" s="70">
        <f t="shared" si="0"/>
        <v>12</v>
      </c>
      <c r="K27" s="67">
        <f>ROUNDUP('PARA CALCULO EPI'!$J27/$K$5,0)*2</f>
        <v>6</v>
      </c>
      <c r="L27" s="2">
        <f>ROUNDUP('PARA CALCULO EPI'!$J27/$L$5,0)*2</f>
        <v>6</v>
      </c>
      <c r="M27" s="2">
        <f>ROUNDUP('PARA CALCULO EPI'!$J27/$M$5,0)*2</f>
        <v>6</v>
      </c>
      <c r="N27" s="2">
        <f>ROUNDUP('PARA CALCULO EPI'!$J27/$N$5,0)*2</f>
        <v>12</v>
      </c>
      <c r="O27" s="45">
        <f>SUM('PARA CALCULO EPI'!$K27:$N27)</f>
        <v>30</v>
      </c>
      <c r="P27" s="58">
        <f>('PARA CALCULO EPI'!$J27)*$P$5</f>
        <v>480</v>
      </c>
      <c r="Q27" s="59">
        <f t="shared" si="1"/>
        <v>13920</v>
      </c>
      <c r="R27" s="61">
        <v>1000</v>
      </c>
      <c r="S27" s="60">
        <f t="shared" si="2"/>
        <v>13</v>
      </c>
      <c r="T27" s="64">
        <f t="shared" si="3"/>
        <v>13000</v>
      </c>
    </row>
    <row r="28" spans="1:20" ht="14.45" x14ac:dyDescent="0.3">
      <c r="A28" s="31" t="s">
        <v>754</v>
      </c>
      <c r="B28" s="32" t="s">
        <v>4</v>
      </c>
      <c r="C28" s="25" t="s">
        <v>706</v>
      </c>
      <c r="D28" s="25" t="s">
        <v>44</v>
      </c>
      <c r="E28" s="32" t="s">
        <v>45</v>
      </c>
      <c r="F28" s="42" t="s">
        <v>8</v>
      </c>
      <c r="G28" s="25" t="s">
        <v>709</v>
      </c>
      <c r="H28" s="65" t="s">
        <v>755</v>
      </c>
      <c r="I28" s="69">
        <v>39</v>
      </c>
      <c r="J28" s="70">
        <f t="shared" si="0"/>
        <v>4</v>
      </c>
      <c r="K28" s="67">
        <f>ROUNDUP('PARA CALCULO EPI'!$J28/$K$5,0)*2</f>
        <v>2</v>
      </c>
      <c r="L28" s="2">
        <f>ROUNDUP('PARA CALCULO EPI'!$J28/$L$5,0)*2</f>
        <v>2</v>
      </c>
      <c r="M28" s="2">
        <f>ROUNDUP('PARA CALCULO EPI'!$J28/$M$5,0)*2</f>
        <v>2</v>
      </c>
      <c r="N28" s="2">
        <f>ROUNDUP('PARA CALCULO EPI'!$J28/$N$5,0)*2</f>
        <v>4</v>
      </c>
      <c r="O28" s="45">
        <f>SUM('PARA CALCULO EPI'!$K28:$N28)</f>
        <v>10</v>
      </c>
      <c r="P28" s="58">
        <f>('PARA CALCULO EPI'!$J28)*$P$5</f>
        <v>160</v>
      </c>
      <c r="Q28" s="59">
        <f t="shared" si="1"/>
        <v>4640</v>
      </c>
      <c r="R28" s="61">
        <v>1000</v>
      </c>
      <c r="S28" s="60">
        <f t="shared" si="2"/>
        <v>4</v>
      </c>
      <c r="T28" s="64">
        <f t="shared" si="3"/>
        <v>4000</v>
      </c>
    </row>
    <row r="29" spans="1:20" ht="14.45" x14ac:dyDescent="0.3">
      <c r="A29" s="31" t="s">
        <v>57</v>
      </c>
      <c r="B29" s="32" t="s">
        <v>4</v>
      </c>
      <c r="C29" s="25" t="s">
        <v>706</v>
      </c>
      <c r="D29" s="25" t="s">
        <v>44</v>
      </c>
      <c r="E29" s="32" t="s">
        <v>45</v>
      </c>
      <c r="F29" s="42" t="s">
        <v>8</v>
      </c>
      <c r="G29" s="25" t="s">
        <v>709</v>
      </c>
      <c r="H29" s="65" t="s">
        <v>58</v>
      </c>
      <c r="I29" s="69">
        <v>32</v>
      </c>
      <c r="J29" s="70">
        <f t="shared" si="0"/>
        <v>4</v>
      </c>
      <c r="K29" s="67">
        <f>ROUNDUP('PARA CALCULO EPI'!$J29/$K$5,0)*2</f>
        <v>2</v>
      </c>
      <c r="L29" s="2">
        <f>ROUNDUP('PARA CALCULO EPI'!$J29/$L$5,0)*2</f>
        <v>2</v>
      </c>
      <c r="M29" s="2">
        <f>ROUNDUP('PARA CALCULO EPI'!$J29/$M$5,0)*2</f>
        <v>2</v>
      </c>
      <c r="N29" s="2">
        <f>ROUNDUP('PARA CALCULO EPI'!$J29/$N$5,0)*2</f>
        <v>4</v>
      </c>
      <c r="O29" s="45">
        <f>SUM('PARA CALCULO EPI'!$K29:$N29)</f>
        <v>10</v>
      </c>
      <c r="P29" s="58">
        <f>('PARA CALCULO EPI'!$J29)*$P$5</f>
        <v>160</v>
      </c>
      <c r="Q29" s="59">
        <f t="shared" si="1"/>
        <v>4640</v>
      </c>
      <c r="R29" s="61">
        <v>1000</v>
      </c>
      <c r="S29" s="60">
        <f t="shared" si="2"/>
        <v>4</v>
      </c>
      <c r="T29" s="64">
        <f t="shared" si="3"/>
        <v>4000</v>
      </c>
    </row>
    <row r="30" spans="1:20" ht="14.45" x14ac:dyDescent="0.3">
      <c r="A30" s="31" t="s">
        <v>756</v>
      </c>
      <c r="B30" s="32" t="s">
        <v>4</v>
      </c>
      <c r="C30" s="25" t="s">
        <v>706</v>
      </c>
      <c r="D30" s="25" t="s">
        <v>44</v>
      </c>
      <c r="E30" s="32" t="s">
        <v>45</v>
      </c>
      <c r="F30" s="42" t="s">
        <v>6</v>
      </c>
      <c r="G30" s="25" t="s">
        <v>713</v>
      </c>
      <c r="H30" s="65" t="s">
        <v>757</v>
      </c>
      <c r="I30" s="69">
        <v>28</v>
      </c>
      <c r="J30" s="70">
        <f t="shared" si="0"/>
        <v>3</v>
      </c>
      <c r="K30" s="67">
        <f>ROUNDUP('PARA CALCULO EPI'!$J30/$K$5,0)*2</f>
        <v>2</v>
      </c>
      <c r="L30" s="2">
        <f>ROUNDUP('PARA CALCULO EPI'!$J30/$L$5,0)*2</f>
        <v>2</v>
      </c>
      <c r="M30" s="2">
        <f>ROUNDUP('PARA CALCULO EPI'!$J30/$M$5,0)*2</f>
        <v>2</v>
      </c>
      <c r="N30" s="2">
        <f>ROUNDUP('PARA CALCULO EPI'!$J30/$N$5,0)*2</f>
        <v>4</v>
      </c>
      <c r="O30" s="45">
        <f>SUM('PARA CALCULO EPI'!$K30:$N30)</f>
        <v>10</v>
      </c>
      <c r="P30" s="58">
        <f>('PARA CALCULO EPI'!$J30)*$P$5</f>
        <v>120</v>
      </c>
      <c r="Q30" s="59">
        <f t="shared" si="1"/>
        <v>3480</v>
      </c>
      <c r="R30" s="61">
        <v>1000</v>
      </c>
      <c r="S30" s="60">
        <f t="shared" si="2"/>
        <v>3</v>
      </c>
      <c r="T30" s="64">
        <f t="shared" si="3"/>
        <v>3000</v>
      </c>
    </row>
    <row r="31" spans="1:20" ht="14.45" x14ac:dyDescent="0.3">
      <c r="A31" s="31" t="s">
        <v>59</v>
      </c>
      <c r="B31" s="32" t="s">
        <v>4</v>
      </c>
      <c r="C31" s="25" t="s">
        <v>706</v>
      </c>
      <c r="D31" s="25" t="s">
        <v>44</v>
      </c>
      <c r="E31" s="32" t="s">
        <v>45</v>
      </c>
      <c r="F31" s="42" t="s">
        <v>8</v>
      </c>
      <c r="G31" s="25" t="s">
        <v>709</v>
      </c>
      <c r="H31" s="65" t="s">
        <v>60</v>
      </c>
      <c r="I31" s="69">
        <v>65</v>
      </c>
      <c r="J31" s="70">
        <f t="shared" si="0"/>
        <v>7</v>
      </c>
      <c r="K31" s="67">
        <f>ROUNDUP('PARA CALCULO EPI'!$J31/$K$5,0)*2</f>
        <v>4</v>
      </c>
      <c r="L31" s="2">
        <f>ROUNDUP('PARA CALCULO EPI'!$J31/$L$5,0)*2</f>
        <v>4</v>
      </c>
      <c r="M31" s="2">
        <f>ROUNDUP('PARA CALCULO EPI'!$J31/$M$5,0)*2</f>
        <v>4</v>
      </c>
      <c r="N31" s="2">
        <f>ROUNDUP('PARA CALCULO EPI'!$J31/$N$5,0)*2</f>
        <v>8</v>
      </c>
      <c r="O31" s="45">
        <f>SUM('PARA CALCULO EPI'!$K31:$N31)</f>
        <v>20</v>
      </c>
      <c r="P31" s="58">
        <f>('PARA CALCULO EPI'!$J31)*$P$5</f>
        <v>280</v>
      </c>
      <c r="Q31" s="59">
        <f t="shared" si="1"/>
        <v>8120</v>
      </c>
      <c r="R31" s="61">
        <v>1000</v>
      </c>
      <c r="S31" s="60">
        <f t="shared" si="2"/>
        <v>8</v>
      </c>
      <c r="T31" s="64">
        <f t="shared" si="3"/>
        <v>8000</v>
      </c>
    </row>
    <row r="32" spans="1:20" ht="14.45" x14ac:dyDescent="0.3">
      <c r="A32" s="31" t="s">
        <v>758</v>
      </c>
      <c r="B32" s="32" t="s">
        <v>4</v>
      </c>
      <c r="C32" s="25" t="s">
        <v>706</v>
      </c>
      <c r="D32" s="25" t="s">
        <v>44</v>
      </c>
      <c r="E32" s="32" t="s">
        <v>45</v>
      </c>
      <c r="F32" s="42" t="s">
        <v>6</v>
      </c>
      <c r="G32" s="25" t="s">
        <v>713</v>
      </c>
      <c r="H32" s="65" t="s">
        <v>759</v>
      </c>
      <c r="I32" s="69">
        <v>10</v>
      </c>
      <c r="J32" s="70">
        <f t="shared" si="0"/>
        <v>1</v>
      </c>
      <c r="K32" s="67">
        <f>ROUNDUP('PARA CALCULO EPI'!$J32/$K$5,0)*2</f>
        <v>2</v>
      </c>
      <c r="L32" s="2">
        <f>ROUNDUP('PARA CALCULO EPI'!$J32/$L$5,0)*2</f>
        <v>2</v>
      </c>
      <c r="M32" s="2">
        <f>ROUNDUP('PARA CALCULO EPI'!$J32/$M$5,0)*2</f>
        <v>2</v>
      </c>
      <c r="N32" s="2">
        <f>ROUNDUP('PARA CALCULO EPI'!$J32/$N$5,0)*2</f>
        <v>2</v>
      </c>
      <c r="O32" s="45">
        <f>SUM('PARA CALCULO EPI'!$K32:$N32)</f>
        <v>8</v>
      </c>
      <c r="P32" s="58">
        <f>('PARA CALCULO EPI'!$J32)*$P$5</f>
        <v>40</v>
      </c>
      <c r="Q32" s="59">
        <f t="shared" si="1"/>
        <v>1160</v>
      </c>
      <c r="R32" s="61">
        <v>1000</v>
      </c>
      <c r="S32" s="60">
        <f t="shared" si="2"/>
        <v>1</v>
      </c>
      <c r="T32" s="64">
        <f t="shared" si="3"/>
        <v>1000</v>
      </c>
    </row>
    <row r="33" spans="1:20" ht="14.45" x14ac:dyDescent="0.3">
      <c r="A33" s="31" t="s">
        <v>61</v>
      </c>
      <c r="B33" s="32" t="s">
        <v>4</v>
      </c>
      <c r="C33" s="25" t="s">
        <v>706</v>
      </c>
      <c r="D33" s="25" t="s">
        <v>44</v>
      </c>
      <c r="E33" s="32" t="s">
        <v>45</v>
      </c>
      <c r="F33" s="42" t="s">
        <v>6</v>
      </c>
      <c r="G33" s="25" t="s">
        <v>444</v>
      </c>
      <c r="H33" s="65" t="s">
        <v>62</v>
      </c>
      <c r="I33" s="69">
        <v>12</v>
      </c>
      <c r="J33" s="70">
        <f t="shared" si="0"/>
        <v>2</v>
      </c>
      <c r="K33" s="67">
        <f>ROUNDUP('PARA CALCULO EPI'!$J33/$K$5,0)*2</f>
        <v>2</v>
      </c>
      <c r="L33" s="2">
        <f>ROUNDUP('PARA CALCULO EPI'!$J33/$L$5,0)*2</f>
        <v>2</v>
      </c>
      <c r="M33" s="2">
        <f>ROUNDUP('PARA CALCULO EPI'!$J33/$M$5,0)*2</f>
        <v>2</v>
      </c>
      <c r="N33" s="2">
        <f>ROUNDUP('PARA CALCULO EPI'!$J33/$N$5,0)*2</f>
        <v>2</v>
      </c>
      <c r="O33" s="45">
        <f>SUM('PARA CALCULO EPI'!$K33:$N33)</f>
        <v>8</v>
      </c>
      <c r="P33" s="58">
        <f>('PARA CALCULO EPI'!$J33)*$P$5</f>
        <v>80</v>
      </c>
      <c r="Q33" s="59">
        <f t="shared" si="1"/>
        <v>2320</v>
      </c>
      <c r="R33" s="61">
        <v>1000</v>
      </c>
      <c r="S33" s="60">
        <f t="shared" si="2"/>
        <v>2</v>
      </c>
      <c r="T33" s="64">
        <f t="shared" si="3"/>
        <v>2000</v>
      </c>
    </row>
    <row r="34" spans="1:20" ht="14.45" x14ac:dyDescent="0.3">
      <c r="A34" s="31" t="s">
        <v>760</v>
      </c>
      <c r="B34" s="32" t="s">
        <v>4</v>
      </c>
      <c r="C34" s="25" t="s">
        <v>706</v>
      </c>
      <c r="D34" s="25" t="s">
        <v>44</v>
      </c>
      <c r="E34" s="32" t="s">
        <v>45</v>
      </c>
      <c r="F34" s="42" t="s">
        <v>6</v>
      </c>
      <c r="G34" s="25" t="s">
        <v>713</v>
      </c>
      <c r="H34" s="65" t="s">
        <v>761</v>
      </c>
      <c r="I34" s="69">
        <v>4</v>
      </c>
      <c r="J34" s="70">
        <f t="shared" si="0"/>
        <v>1</v>
      </c>
      <c r="K34" s="67">
        <f>ROUNDUP('PARA CALCULO EPI'!$J34/$K$5,0)*2</f>
        <v>2</v>
      </c>
      <c r="L34" s="2">
        <f>ROUNDUP('PARA CALCULO EPI'!$J34/$L$5,0)*2</f>
        <v>2</v>
      </c>
      <c r="M34" s="2">
        <f>ROUNDUP('PARA CALCULO EPI'!$J34/$M$5,0)*2</f>
        <v>2</v>
      </c>
      <c r="N34" s="2">
        <f>ROUNDUP('PARA CALCULO EPI'!$J34/$N$5,0)*2</f>
        <v>2</v>
      </c>
      <c r="O34" s="45">
        <f>SUM('PARA CALCULO EPI'!$K34:$N34)</f>
        <v>8</v>
      </c>
      <c r="P34" s="58">
        <f>('PARA CALCULO EPI'!$J34)*$P$5</f>
        <v>40</v>
      </c>
      <c r="Q34" s="59">
        <f t="shared" si="1"/>
        <v>1160</v>
      </c>
      <c r="R34" s="61">
        <v>1000</v>
      </c>
      <c r="S34" s="60">
        <f t="shared" si="2"/>
        <v>1</v>
      </c>
      <c r="T34" s="64">
        <f t="shared" si="3"/>
        <v>1000</v>
      </c>
    </row>
    <row r="35" spans="1:20" ht="14.45" x14ac:dyDescent="0.3">
      <c r="A35" s="31" t="s">
        <v>762</v>
      </c>
      <c r="B35" s="32" t="s">
        <v>4</v>
      </c>
      <c r="C35" s="25" t="s">
        <v>706</v>
      </c>
      <c r="D35" s="25" t="s">
        <v>44</v>
      </c>
      <c r="E35" s="32" t="s">
        <v>45</v>
      </c>
      <c r="F35" s="42" t="s">
        <v>8</v>
      </c>
      <c r="G35" s="25" t="s">
        <v>709</v>
      </c>
      <c r="H35" s="65" t="s">
        <v>763</v>
      </c>
      <c r="I35" s="69">
        <v>20</v>
      </c>
      <c r="J35" s="70">
        <f t="shared" si="0"/>
        <v>2</v>
      </c>
      <c r="K35" s="67">
        <f>ROUNDUP('PARA CALCULO EPI'!$J35/$K$5,0)*2</f>
        <v>2</v>
      </c>
      <c r="L35" s="2">
        <f>ROUNDUP('PARA CALCULO EPI'!$J35/$L$5,0)*2</f>
        <v>2</v>
      </c>
      <c r="M35" s="2">
        <f>ROUNDUP('PARA CALCULO EPI'!$J35/$M$5,0)*2</f>
        <v>2</v>
      </c>
      <c r="N35" s="2">
        <f>ROUNDUP('PARA CALCULO EPI'!$J35/$N$5,0)*2</f>
        <v>2</v>
      </c>
      <c r="O35" s="45">
        <f>SUM('PARA CALCULO EPI'!$K35:$N35)</f>
        <v>8</v>
      </c>
      <c r="P35" s="58">
        <f>('PARA CALCULO EPI'!$J35)*$P$5</f>
        <v>80</v>
      </c>
      <c r="Q35" s="59">
        <f t="shared" si="1"/>
        <v>2320</v>
      </c>
      <c r="R35" s="61">
        <v>1000</v>
      </c>
      <c r="S35" s="60">
        <f t="shared" si="2"/>
        <v>2</v>
      </c>
      <c r="T35" s="64">
        <f t="shared" si="3"/>
        <v>2000</v>
      </c>
    </row>
    <row r="36" spans="1:20" ht="14.45" x14ac:dyDescent="0.3">
      <c r="A36" s="31" t="s">
        <v>770</v>
      </c>
      <c r="B36" s="32" t="s">
        <v>4</v>
      </c>
      <c r="C36" s="25" t="s">
        <v>706</v>
      </c>
      <c r="D36" s="25" t="s">
        <v>5</v>
      </c>
      <c r="E36" s="32" t="s">
        <v>9</v>
      </c>
      <c r="F36" s="42" t="s">
        <v>6</v>
      </c>
      <c r="G36" s="25" t="s">
        <v>713</v>
      </c>
      <c r="H36" s="65" t="s">
        <v>771</v>
      </c>
      <c r="I36" s="69">
        <v>10</v>
      </c>
      <c r="J36" s="70">
        <f t="shared" si="0"/>
        <v>1</v>
      </c>
      <c r="K36" s="67">
        <f>ROUNDUP('PARA CALCULO EPI'!$J36/$K$5,0)*2</f>
        <v>2</v>
      </c>
      <c r="L36" s="2">
        <f>ROUNDUP('PARA CALCULO EPI'!$J36/$L$5,0)*2</f>
        <v>2</v>
      </c>
      <c r="M36" s="2">
        <f>ROUNDUP('PARA CALCULO EPI'!$J36/$M$5,0)*2</f>
        <v>2</v>
      </c>
      <c r="N36" s="2">
        <f>ROUNDUP('PARA CALCULO EPI'!$J36/$N$5,0)*2</f>
        <v>2</v>
      </c>
      <c r="O36" s="45">
        <f>SUM('PARA CALCULO EPI'!$K36:$N36)</f>
        <v>8</v>
      </c>
      <c r="P36" s="58">
        <f>('PARA CALCULO EPI'!$J36)*$P$5</f>
        <v>40</v>
      </c>
      <c r="Q36" s="59">
        <f t="shared" si="1"/>
        <v>1160</v>
      </c>
      <c r="R36" s="61">
        <v>1000</v>
      </c>
      <c r="S36" s="60">
        <f t="shared" si="2"/>
        <v>1</v>
      </c>
      <c r="T36" s="64">
        <f t="shared" si="3"/>
        <v>1000</v>
      </c>
    </row>
    <row r="37" spans="1:20" x14ac:dyDescent="0.25">
      <c r="A37" s="31" t="s">
        <v>774</v>
      </c>
      <c r="B37" s="32" t="s">
        <v>4</v>
      </c>
      <c r="C37" s="25" t="s">
        <v>706</v>
      </c>
      <c r="D37" s="25" t="s">
        <v>44</v>
      </c>
      <c r="E37" s="32" t="s">
        <v>45</v>
      </c>
      <c r="F37" s="42" t="s">
        <v>8</v>
      </c>
      <c r="G37" s="25" t="s">
        <v>709</v>
      </c>
      <c r="H37" s="65" t="s">
        <v>775</v>
      </c>
      <c r="I37" s="69">
        <v>7</v>
      </c>
      <c r="J37" s="70">
        <f t="shared" si="0"/>
        <v>1</v>
      </c>
      <c r="K37" s="67">
        <f>ROUNDUP('PARA CALCULO EPI'!$J37/$K$5,0)*2</f>
        <v>2</v>
      </c>
      <c r="L37" s="2">
        <f>ROUNDUP('PARA CALCULO EPI'!$J37/$L$5,0)*2</f>
        <v>2</v>
      </c>
      <c r="M37" s="2">
        <f>ROUNDUP('PARA CALCULO EPI'!$J37/$M$5,0)*2</f>
        <v>2</v>
      </c>
      <c r="N37" s="2">
        <f>ROUNDUP('PARA CALCULO EPI'!$J37/$N$5,0)*2</f>
        <v>2</v>
      </c>
      <c r="O37" s="45">
        <f>SUM('PARA CALCULO EPI'!$K37:$N37)</f>
        <v>8</v>
      </c>
      <c r="P37" s="58">
        <f>('PARA CALCULO EPI'!$J37)*$P$5</f>
        <v>40</v>
      </c>
      <c r="Q37" s="59">
        <f t="shared" si="1"/>
        <v>1160</v>
      </c>
      <c r="R37" s="61">
        <v>1000</v>
      </c>
      <c r="S37" s="60">
        <f t="shared" si="2"/>
        <v>1</v>
      </c>
      <c r="T37" s="64">
        <f t="shared" si="3"/>
        <v>1000</v>
      </c>
    </row>
    <row r="38" spans="1:20" x14ac:dyDescent="0.25">
      <c r="A38" s="31" t="s">
        <v>777</v>
      </c>
      <c r="B38" s="32" t="s">
        <v>4</v>
      </c>
      <c r="C38" s="25" t="s">
        <v>706</v>
      </c>
      <c r="D38" s="25" t="s">
        <v>44</v>
      </c>
      <c r="E38" s="32" t="s">
        <v>45</v>
      </c>
      <c r="F38" s="42" t="s">
        <v>6</v>
      </c>
      <c r="G38" s="25" t="s">
        <v>444</v>
      </c>
      <c r="H38" s="65" t="s">
        <v>778</v>
      </c>
      <c r="I38" s="69">
        <v>10</v>
      </c>
      <c r="J38" s="70">
        <f t="shared" si="0"/>
        <v>1</v>
      </c>
      <c r="K38" s="67">
        <f>ROUNDUP('PARA CALCULO EPI'!$J38/$K$5,0)*2</f>
        <v>2</v>
      </c>
      <c r="L38" s="2">
        <f>ROUNDUP('PARA CALCULO EPI'!$J38/$L$5,0)*2</f>
        <v>2</v>
      </c>
      <c r="M38" s="2">
        <f>ROUNDUP('PARA CALCULO EPI'!$J38/$M$5,0)*2</f>
        <v>2</v>
      </c>
      <c r="N38" s="2">
        <f>ROUNDUP('PARA CALCULO EPI'!$J38/$N$5,0)*2</f>
        <v>2</v>
      </c>
      <c r="O38" s="45">
        <f>SUM('PARA CALCULO EPI'!$K38:$N38)</f>
        <v>8</v>
      </c>
      <c r="P38" s="58">
        <f>('PARA CALCULO EPI'!$J38)*$P$5</f>
        <v>40</v>
      </c>
      <c r="Q38" s="59">
        <f t="shared" si="1"/>
        <v>1160</v>
      </c>
      <c r="R38" s="61">
        <v>1000</v>
      </c>
      <c r="S38" s="60">
        <f t="shared" si="2"/>
        <v>1</v>
      </c>
      <c r="T38" s="64">
        <f t="shared" si="3"/>
        <v>1000</v>
      </c>
    </row>
    <row r="39" spans="1:20" x14ac:dyDescent="0.25">
      <c r="A39" s="31" t="s">
        <v>923</v>
      </c>
      <c r="B39" s="32" t="s">
        <v>4</v>
      </c>
      <c r="C39" s="25" t="s">
        <v>706</v>
      </c>
      <c r="D39" s="25" t="s">
        <v>967</v>
      </c>
      <c r="E39" s="32" t="s">
        <v>968</v>
      </c>
      <c r="F39" s="42" t="s">
        <v>6</v>
      </c>
      <c r="G39" s="25" t="s">
        <v>444</v>
      </c>
      <c r="H39" s="65" t="s">
        <v>969</v>
      </c>
      <c r="I39" s="69">
        <v>10</v>
      </c>
      <c r="J39" s="70">
        <f t="shared" si="0"/>
        <v>1</v>
      </c>
      <c r="K39" s="67">
        <f>ROUNDUP('PARA CALCULO EPI'!$J39/$K$5,0)*2</f>
        <v>2</v>
      </c>
      <c r="L39" s="2">
        <f>ROUNDUP('PARA CALCULO EPI'!$J39/$L$5,0)*2</f>
        <v>2</v>
      </c>
      <c r="M39" s="2">
        <f>ROUNDUP('PARA CALCULO EPI'!$J39/$M$5,0)*2</f>
        <v>2</v>
      </c>
      <c r="N39" s="2">
        <f>ROUNDUP('PARA CALCULO EPI'!$J39/$N$5,0)*2</f>
        <v>2</v>
      </c>
      <c r="O39" s="45">
        <f>SUM('PARA CALCULO EPI'!$K39:$N39)</f>
        <v>8</v>
      </c>
      <c r="P39" s="58">
        <f>('PARA CALCULO EPI'!$J39)*$P$5</f>
        <v>40</v>
      </c>
      <c r="Q39" s="59">
        <f t="shared" si="1"/>
        <v>1160</v>
      </c>
      <c r="R39" s="61">
        <v>1000</v>
      </c>
      <c r="S39" s="60">
        <f t="shared" si="2"/>
        <v>1</v>
      </c>
      <c r="T39" s="64">
        <f t="shared" si="3"/>
        <v>1000</v>
      </c>
    </row>
    <row r="40" spans="1:20" x14ac:dyDescent="0.25">
      <c r="A40" s="31" t="s">
        <v>783</v>
      </c>
      <c r="B40" s="32" t="s">
        <v>4</v>
      </c>
      <c r="C40" s="25" t="s">
        <v>706</v>
      </c>
      <c r="D40" s="25" t="s">
        <v>44</v>
      </c>
      <c r="E40" s="32" t="s">
        <v>45</v>
      </c>
      <c r="F40" s="42" t="s">
        <v>6</v>
      </c>
      <c r="G40" s="25" t="s">
        <v>444</v>
      </c>
      <c r="H40" s="65" t="s">
        <v>784</v>
      </c>
      <c r="I40" s="69">
        <v>37</v>
      </c>
      <c r="J40" s="70">
        <f t="shared" si="0"/>
        <v>4</v>
      </c>
      <c r="K40" s="67">
        <f>ROUNDUP('PARA CALCULO EPI'!$J40/$K$5,0)*2</f>
        <v>2</v>
      </c>
      <c r="L40" s="2">
        <f>ROUNDUP('PARA CALCULO EPI'!$J40/$L$5,0)*2</f>
        <v>2</v>
      </c>
      <c r="M40" s="2">
        <f>ROUNDUP('PARA CALCULO EPI'!$J40/$M$5,0)*2</f>
        <v>2</v>
      </c>
      <c r="N40" s="2">
        <f>ROUNDUP('PARA CALCULO EPI'!$J40/$N$5,0)*2</f>
        <v>4</v>
      </c>
      <c r="O40" s="45">
        <f>SUM('PARA CALCULO EPI'!$K40:$N40)</f>
        <v>10</v>
      </c>
      <c r="P40" s="58">
        <f>('PARA CALCULO EPI'!$J40)*$P$5</f>
        <v>160</v>
      </c>
      <c r="Q40" s="59">
        <f t="shared" si="1"/>
        <v>4640</v>
      </c>
      <c r="R40" s="61">
        <v>1000</v>
      </c>
      <c r="S40" s="60">
        <f t="shared" si="2"/>
        <v>4</v>
      </c>
      <c r="T40" s="64">
        <f t="shared" si="3"/>
        <v>4000</v>
      </c>
    </row>
    <row r="41" spans="1:20" x14ac:dyDescent="0.25">
      <c r="A41" s="31" t="s">
        <v>65</v>
      </c>
      <c r="B41" s="32" t="s">
        <v>4</v>
      </c>
      <c r="C41" s="25" t="s">
        <v>706</v>
      </c>
      <c r="D41" s="25" t="s">
        <v>44</v>
      </c>
      <c r="E41" s="32" t="s">
        <v>45</v>
      </c>
      <c r="F41" s="42" t="s">
        <v>8</v>
      </c>
      <c r="G41" s="25" t="s">
        <v>709</v>
      </c>
      <c r="H41" s="65" t="s">
        <v>66</v>
      </c>
      <c r="I41" s="69">
        <v>28</v>
      </c>
      <c r="J41" s="70">
        <f t="shared" si="0"/>
        <v>3</v>
      </c>
      <c r="K41" s="67">
        <f>ROUNDUP('PARA CALCULO EPI'!$J41/$K$5,0)*2</f>
        <v>2</v>
      </c>
      <c r="L41" s="2">
        <f>ROUNDUP('PARA CALCULO EPI'!$J41/$L$5,0)*2</f>
        <v>2</v>
      </c>
      <c r="M41" s="2">
        <f>ROUNDUP('PARA CALCULO EPI'!$J41/$M$5,0)*2</f>
        <v>2</v>
      </c>
      <c r="N41" s="2">
        <f>ROUNDUP('PARA CALCULO EPI'!$J41/$N$5,0)*2</f>
        <v>4</v>
      </c>
      <c r="O41" s="45">
        <f>SUM('PARA CALCULO EPI'!$K41:$N41)</f>
        <v>10</v>
      </c>
      <c r="P41" s="58">
        <f>('PARA CALCULO EPI'!$J41)*$P$5</f>
        <v>120</v>
      </c>
      <c r="Q41" s="59">
        <f t="shared" si="1"/>
        <v>3480</v>
      </c>
      <c r="R41" s="61">
        <v>1000</v>
      </c>
      <c r="S41" s="60">
        <f t="shared" si="2"/>
        <v>3</v>
      </c>
      <c r="T41" s="64">
        <f t="shared" si="3"/>
        <v>3000</v>
      </c>
    </row>
    <row r="42" spans="1:20" x14ac:dyDescent="0.25">
      <c r="A42" s="31" t="s">
        <v>10</v>
      </c>
      <c r="B42" s="32" t="s">
        <v>4</v>
      </c>
      <c r="C42" s="25" t="s">
        <v>706</v>
      </c>
      <c r="D42" s="25" t="s">
        <v>5</v>
      </c>
      <c r="E42" s="32" t="s">
        <v>9</v>
      </c>
      <c r="F42" s="42" t="s">
        <v>8</v>
      </c>
      <c r="G42" s="25" t="s">
        <v>709</v>
      </c>
      <c r="H42" s="65" t="s">
        <v>11</v>
      </c>
      <c r="I42" s="69">
        <v>27</v>
      </c>
      <c r="J42" s="70">
        <f t="shared" si="0"/>
        <v>3</v>
      </c>
      <c r="K42" s="67">
        <f>ROUNDUP('PARA CALCULO EPI'!$J42/$K$5,0)*2</f>
        <v>2</v>
      </c>
      <c r="L42" s="2">
        <f>ROUNDUP('PARA CALCULO EPI'!$J42/$L$5,0)*2</f>
        <v>2</v>
      </c>
      <c r="M42" s="2">
        <f>ROUNDUP('PARA CALCULO EPI'!$J42/$M$5,0)*2</f>
        <v>2</v>
      </c>
      <c r="N42" s="2">
        <f>ROUNDUP('PARA CALCULO EPI'!$J42/$N$5,0)*2</f>
        <v>4</v>
      </c>
      <c r="O42" s="45">
        <f>SUM('PARA CALCULO EPI'!$K42:$N42)</f>
        <v>10</v>
      </c>
      <c r="P42" s="58">
        <f>('PARA CALCULO EPI'!$J42)*$P$5</f>
        <v>120</v>
      </c>
      <c r="Q42" s="59">
        <f t="shared" si="1"/>
        <v>3480</v>
      </c>
      <c r="R42" s="61">
        <v>1000</v>
      </c>
      <c r="S42" s="60">
        <f t="shared" si="2"/>
        <v>3</v>
      </c>
      <c r="T42" s="64">
        <f t="shared" si="3"/>
        <v>3000</v>
      </c>
    </row>
    <row r="43" spans="1:20" x14ac:dyDescent="0.25">
      <c r="A43" s="31" t="s">
        <v>787</v>
      </c>
      <c r="B43" s="32" t="s">
        <v>4</v>
      </c>
      <c r="C43" s="25" t="s">
        <v>706</v>
      </c>
      <c r="D43" s="25" t="s">
        <v>5</v>
      </c>
      <c r="E43" s="32" t="s">
        <v>18</v>
      </c>
      <c r="F43" s="42" t="s">
        <v>6</v>
      </c>
      <c r="G43" s="25" t="s">
        <v>713</v>
      </c>
      <c r="H43" s="65" t="s">
        <v>788</v>
      </c>
      <c r="I43" s="69">
        <v>18</v>
      </c>
      <c r="J43" s="70">
        <f t="shared" si="0"/>
        <v>2</v>
      </c>
      <c r="K43" s="67">
        <f>ROUNDUP('PARA CALCULO EPI'!$J43/$K$5,0)*2</f>
        <v>2</v>
      </c>
      <c r="L43" s="2">
        <f>ROUNDUP('PARA CALCULO EPI'!$J43/$L$5,0)*2</f>
        <v>2</v>
      </c>
      <c r="M43" s="2">
        <f>ROUNDUP('PARA CALCULO EPI'!$J43/$M$5,0)*2</f>
        <v>2</v>
      </c>
      <c r="N43" s="2">
        <f>ROUNDUP('PARA CALCULO EPI'!$J43/$N$5,0)*2</f>
        <v>2</v>
      </c>
      <c r="O43" s="45">
        <f>SUM('PARA CALCULO EPI'!$K43:$N43)</f>
        <v>8</v>
      </c>
      <c r="P43" s="58">
        <f>('PARA CALCULO EPI'!$J43)*$P$5</f>
        <v>80</v>
      </c>
      <c r="Q43" s="59">
        <f t="shared" si="1"/>
        <v>2320</v>
      </c>
      <c r="R43" s="61">
        <v>1000</v>
      </c>
      <c r="S43" s="60">
        <f t="shared" si="2"/>
        <v>2</v>
      </c>
      <c r="T43" s="64">
        <f t="shared" si="3"/>
        <v>2000</v>
      </c>
    </row>
    <row r="44" spans="1:20" x14ac:dyDescent="0.25">
      <c r="A44" s="31" t="s">
        <v>23</v>
      </c>
      <c r="B44" s="32" t="s">
        <v>4</v>
      </c>
      <c r="C44" s="25" t="s">
        <v>706</v>
      </c>
      <c r="D44" s="25" t="s">
        <v>21</v>
      </c>
      <c r="E44" s="32" t="s">
        <v>22</v>
      </c>
      <c r="F44" s="42" t="s">
        <v>6</v>
      </c>
      <c r="G44" s="25" t="s">
        <v>444</v>
      </c>
      <c r="H44" s="65" t="s">
        <v>24</v>
      </c>
      <c r="I44" s="69">
        <v>27</v>
      </c>
      <c r="J44" s="70">
        <f t="shared" si="0"/>
        <v>3</v>
      </c>
      <c r="K44" s="67">
        <f>ROUNDUP('PARA CALCULO EPI'!$J44/$K$5,0)*2</f>
        <v>2</v>
      </c>
      <c r="L44" s="2">
        <f>ROUNDUP('PARA CALCULO EPI'!$J44/$L$5,0)*2</f>
        <v>2</v>
      </c>
      <c r="M44" s="2">
        <f>ROUNDUP('PARA CALCULO EPI'!$J44/$M$5,0)*2</f>
        <v>2</v>
      </c>
      <c r="N44" s="2">
        <f>ROUNDUP('PARA CALCULO EPI'!$J44/$N$5,0)*2</f>
        <v>4</v>
      </c>
      <c r="O44" s="45">
        <f>SUM('PARA CALCULO EPI'!$K44:$N44)</f>
        <v>10</v>
      </c>
      <c r="P44" s="58">
        <f>('PARA CALCULO EPI'!$J44)*$P$5</f>
        <v>120</v>
      </c>
      <c r="Q44" s="59">
        <f t="shared" si="1"/>
        <v>3480</v>
      </c>
      <c r="R44" s="61">
        <v>1000</v>
      </c>
      <c r="S44" s="60">
        <f t="shared" si="2"/>
        <v>3</v>
      </c>
      <c r="T44" s="64">
        <f t="shared" si="3"/>
        <v>3000</v>
      </c>
    </row>
    <row r="45" spans="1:20" x14ac:dyDescent="0.25">
      <c r="A45" s="31" t="s">
        <v>790</v>
      </c>
      <c r="B45" s="32" t="s">
        <v>4</v>
      </c>
      <c r="C45" s="25" t="s">
        <v>706</v>
      </c>
      <c r="D45" s="25" t="s">
        <v>5</v>
      </c>
      <c r="E45" s="32" t="s">
        <v>14</v>
      </c>
      <c r="F45" s="42" t="s">
        <v>6</v>
      </c>
      <c r="G45" s="25" t="s">
        <v>713</v>
      </c>
      <c r="H45" s="65" t="s">
        <v>791</v>
      </c>
      <c r="I45" s="69">
        <v>17</v>
      </c>
      <c r="J45" s="70">
        <f t="shared" si="0"/>
        <v>2</v>
      </c>
      <c r="K45" s="67">
        <f>ROUNDUP('PARA CALCULO EPI'!$J45/$K$5,0)*2</f>
        <v>2</v>
      </c>
      <c r="L45" s="2">
        <f>ROUNDUP('PARA CALCULO EPI'!$J45/$L$5,0)*2</f>
        <v>2</v>
      </c>
      <c r="M45" s="2">
        <f>ROUNDUP('PARA CALCULO EPI'!$J45/$M$5,0)*2</f>
        <v>2</v>
      </c>
      <c r="N45" s="2">
        <f>ROUNDUP('PARA CALCULO EPI'!$J45/$N$5,0)*2</f>
        <v>2</v>
      </c>
      <c r="O45" s="45">
        <f>SUM('PARA CALCULO EPI'!$K45:$N45)</f>
        <v>8</v>
      </c>
      <c r="P45" s="58">
        <f>('PARA CALCULO EPI'!$J45)*$P$5</f>
        <v>80</v>
      </c>
      <c r="Q45" s="59">
        <f t="shared" si="1"/>
        <v>2320</v>
      </c>
      <c r="R45" s="61">
        <v>1000</v>
      </c>
      <c r="S45" s="60">
        <f t="shared" si="2"/>
        <v>2</v>
      </c>
      <c r="T45" s="64">
        <f t="shared" si="3"/>
        <v>2000</v>
      </c>
    </row>
    <row r="46" spans="1:20" x14ac:dyDescent="0.25">
      <c r="A46" s="31" t="s">
        <v>792</v>
      </c>
      <c r="B46" s="32" t="s">
        <v>4</v>
      </c>
      <c r="C46" s="25" t="s">
        <v>706</v>
      </c>
      <c r="D46" s="25" t="s">
        <v>5</v>
      </c>
      <c r="E46" s="32" t="s">
        <v>7</v>
      </c>
      <c r="F46" s="42" t="s">
        <v>8</v>
      </c>
      <c r="G46" s="25" t="s">
        <v>709</v>
      </c>
      <c r="H46" s="65" t="s">
        <v>793</v>
      </c>
      <c r="I46" s="69">
        <v>27</v>
      </c>
      <c r="J46" s="70">
        <f t="shared" si="0"/>
        <v>3</v>
      </c>
      <c r="K46" s="67">
        <f>ROUNDUP('PARA CALCULO EPI'!$J46/$K$5,0)*2</f>
        <v>2</v>
      </c>
      <c r="L46" s="2">
        <f>ROUNDUP('PARA CALCULO EPI'!$J46/$L$5,0)*2</f>
        <v>2</v>
      </c>
      <c r="M46" s="2">
        <f>ROUNDUP('PARA CALCULO EPI'!$J46/$M$5,0)*2</f>
        <v>2</v>
      </c>
      <c r="N46" s="2">
        <f>ROUNDUP('PARA CALCULO EPI'!$J46/$N$5,0)*2</f>
        <v>4</v>
      </c>
      <c r="O46" s="45">
        <f>SUM('PARA CALCULO EPI'!$K46:$N46)</f>
        <v>10</v>
      </c>
      <c r="P46" s="58">
        <f>('PARA CALCULO EPI'!$J46)*$P$5</f>
        <v>120</v>
      </c>
      <c r="Q46" s="59">
        <f t="shared" si="1"/>
        <v>3480</v>
      </c>
      <c r="R46" s="61">
        <v>1000</v>
      </c>
      <c r="S46" s="60">
        <f t="shared" si="2"/>
        <v>3</v>
      </c>
      <c r="T46" s="64">
        <f t="shared" si="3"/>
        <v>3000</v>
      </c>
    </row>
    <row r="47" spans="1:20" x14ac:dyDescent="0.25">
      <c r="A47" s="31" t="s">
        <v>794</v>
      </c>
      <c r="B47" s="32" t="s">
        <v>4</v>
      </c>
      <c r="C47" s="25" t="s">
        <v>706</v>
      </c>
      <c r="D47" s="25" t="s">
        <v>44</v>
      </c>
      <c r="E47" s="32" t="s">
        <v>45</v>
      </c>
      <c r="F47" s="42" t="s">
        <v>6</v>
      </c>
      <c r="G47" s="25" t="s">
        <v>713</v>
      </c>
      <c r="H47" s="65" t="s">
        <v>795</v>
      </c>
      <c r="I47" s="69">
        <v>8</v>
      </c>
      <c r="J47" s="70">
        <f t="shared" si="0"/>
        <v>1</v>
      </c>
      <c r="K47" s="67">
        <f>ROUNDUP('PARA CALCULO EPI'!$J47/$K$5,0)*2</f>
        <v>2</v>
      </c>
      <c r="L47" s="2">
        <f>ROUNDUP('PARA CALCULO EPI'!$J47/$L$5,0)*2</f>
        <v>2</v>
      </c>
      <c r="M47" s="2">
        <f>ROUNDUP('PARA CALCULO EPI'!$J47/$M$5,0)*2</f>
        <v>2</v>
      </c>
      <c r="N47" s="2">
        <f>ROUNDUP('PARA CALCULO EPI'!$J47/$N$5,0)*2</f>
        <v>2</v>
      </c>
      <c r="O47" s="45">
        <f>SUM('PARA CALCULO EPI'!$K47:$N47)</f>
        <v>8</v>
      </c>
      <c r="P47" s="58">
        <f>('PARA CALCULO EPI'!$J47)*$P$5</f>
        <v>40</v>
      </c>
      <c r="Q47" s="59">
        <f t="shared" si="1"/>
        <v>1160</v>
      </c>
      <c r="R47" s="61">
        <v>1000</v>
      </c>
      <c r="S47" s="60">
        <f t="shared" si="2"/>
        <v>1</v>
      </c>
      <c r="T47" s="64">
        <f t="shared" si="3"/>
        <v>1000</v>
      </c>
    </row>
    <row r="48" spans="1:20" x14ac:dyDescent="0.25">
      <c r="A48" s="31" t="s">
        <v>67</v>
      </c>
      <c r="B48" s="32" t="s">
        <v>4</v>
      </c>
      <c r="C48" s="25" t="s">
        <v>706</v>
      </c>
      <c r="D48" s="25" t="s">
        <v>44</v>
      </c>
      <c r="E48" s="32" t="s">
        <v>45</v>
      </c>
      <c r="F48" s="42" t="s">
        <v>6</v>
      </c>
      <c r="G48" s="25" t="s">
        <v>444</v>
      </c>
      <c r="H48" s="65" t="s">
        <v>68</v>
      </c>
      <c r="I48" s="69">
        <v>74</v>
      </c>
      <c r="J48" s="70">
        <f t="shared" si="0"/>
        <v>8</v>
      </c>
      <c r="K48" s="67">
        <f>ROUNDUP('PARA CALCULO EPI'!$J48/$K$5,0)*2</f>
        <v>4</v>
      </c>
      <c r="L48" s="2">
        <f>ROUNDUP('PARA CALCULO EPI'!$J48/$L$5,0)*2</f>
        <v>4</v>
      </c>
      <c r="M48" s="2">
        <f>ROUNDUP('PARA CALCULO EPI'!$J48/$M$5,0)*2</f>
        <v>4</v>
      </c>
      <c r="N48" s="2">
        <f>ROUNDUP('PARA CALCULO EPI'!$J48/$N$5,0)*2</f>
        <v>8</v>
      </c>
      <c r="O48" s="45">
        <f>SUM('PARA CALCULO EPI'!$K48:$N48)</f>
        <v>20</v>
      </c>
      <c r="P48" s="58">
        <f>('PARA CALCULO EPI'!$J48)*$P$5</f>
        <v>320</v>
      </c>
      <c r="Q48" s="59">
        <f t="shared" si="1"/>
        <v>9280</v>
      </c>
      <c r="R48" s="61">
        <v>1000</v>
      </c>
      <c r="S48" s="60">
        <f t="shared" si="2"/>
        <v>9</v>
      </c>
      <c r="T48" s="64">
        <f t="shared" si="3"/>
        <v>9000</v>
      </c>
    </row>
    <row r="49" spans="1:20" x14ac:dyDescent="0.25">
      <c r="A49" s="31" t="s">
        <v>796</v>
      </c>
      <c r="B49" s="32" t="s">
        <v>4</v>
      </c>
      <c r="C49" s="25" t="s">
        <v>706</v>
      </c>
      <c r="D49" s="25" t="s">
        <v>5</v>
      </c>
      <c r="E49" s="32" t="s">
        <v>9</v>
      </c>
      <c r="F49" s="42" t="s">
        <v>6</v>
      </c>
      <c r="G49" s="25" t="s">
        <v>444</v>
      </c>
      <c r="H49" s="65" t="s">
        <v>797</v>
      </c>
      <c r="I49" s="69">
        <v>10</v>
      </c>
      <c r="J49" s="70">
        <f t="shared" si="0"/>
        <v>1</v>
      </c>
      <c r="K49" s="67">
        <f>ROUNDUP('PARA CALCULO EPI'!$J49/$K$5,0)*2</f>
        <v>2</v>
      </c>
      <c r="L49" s="2">
        <f>ROUNDUP('PARA CALCULO EPI'!$J49/$L$5,0)*2</f>
        <v>2</v>
      </c>
      <c r="M49" s="2">
        <f>ROUNDUP('PARA CALCULO EPI'!$J49/$M$5,0)*2</f>
        <v>2</v>
      </c>
      <c r="N49" s="2">
        <f>ROUNDUP('PARA CALCULO EPI'!$J49/$N$5,0)*2</f>
        <v>2</v>
      </c>
      <c r="O49" s="45">
        <f>SUM('PARA CALCULO EPI'!$K49:$N49)</f>
        <v>8</v>
      </c>
      <c r="P49" s="58">
        <f>('PARA CALCULO EPI'!$J49)*$P$5</f>
        <v>40</v>
      </c>
      <c r="Q49" s="59">
        <f t="shared" si="1"/>
        <v>1160</v>
      </c>
      <c r="R49" s="61">
        <v>1000</v>
      </c>
      <c r="S49" s="60">
        <f t="shared" si="2"/>
        <v>1</v>
      </c>
      <c r="T49" s="64">
        <f t="shared" si="3"/>
        <v>1000</v>
      </c>
    </row>
    <row r="50" spans="1:20" x14ac:dyDescent="0.25">
      <c r="A50" s="31" t="s">
        <v>69</v>
      </c>
      <c r="B50" s="32" t="s">
        <v>4</v>
      </c>
      <c r="C50" s="25" t="s">
        <v>706</v>
      </c>
      <c r="D50" s="25" t="s">
        <v>44</v>
      </c>
      <c r="E50" s="32" t="s">
        <v>45</v>
      </c>
      <c r="F50" s="42" t="s">
        <v>6</v>
      </c>
      <c r="G50" s="25" t="s">
        <v>444</v>
      </c>
      <c r="H50" s="65" t="s">
        <v>70</v>
      </c>
      <c r="I50" s="69">
        <v>22</v>
      </c>
      <c r="J50" s="70">
        <f t="shared" si="0"/>
        <v>3</v>
      </c>
      <c r="K50" s="67">
        <f>ROUNDUP('PARA CALCULO EPI'!$J50/$K$5,0)*2</f>
        <v>2</v>
      </c>
      <c r="L50" s="2">
        <f>ROUNDUP('PARA CALCULO EPI'!$J50/$L$5,0)*2</f>
        <v>2</v>
      </c>
      <c r="M50" s="2">
        <f>ROUNDUP('PARA CALCULO EPI'!$J50/$M$5,0)*2</f>
        <v>2</v>
      </c>
      <c r="N50" s="2">
        <f>ROUNDUP('PARA CALCULO EPI'!$J50/$N$5,0)*2</f>
        <v>4</v>
      </c>
      <c r="O50" s="45">
        <f>SUM('PARA CALCULO EPI'!$K50:$N50)</f>
        <v>10</v>
      </c>
      <c r="P50" s="58">
        <f>('PARA CALCULO EPI'!$J50)*$P$5</f>
        <v>120</v>
      </c>
      <c r="Q50" s="59">
        <f t="shared" si="1"/>
        <v>3480</v>
      </c>
      <c r="R50" s="61">
        <v>1000</v>
      </c>
      <c r="S50" s="60">
        <f t="shared" si="2"/>
        <v>3</v>
      </c>
      <c r="T50" s="64">
        <f t="shared" si="3"/>
        <v>3000</v>
      </c>
    </row>
    <row r="51" spans="1:20" x14ac:dyDescent="0.25">
      <c r="A51" s="31" t="s">
        <v>71</v>
      </c>
      <c r="B51" s="32" t="s">
        <v>4</v>
      </c>
      <c r="C51" s="25" t="s">
        <v>706</v>
      </c>
      <c r="D51" s="25" t="s">
        <v>44</v>
      </c>
      <c r="E51" s="32" t="s">
        <v>45</v>
      </c>
      <c r="F51" s="42" t="s">
        <v>6</v>
      </c>
      <c r="G51" s="25" t="s">
        <v>444</v>
      </c>
      <c r="H51" s="65" t="s">
        <v>72</v>
      </c>
      <c r="I51" s="69">
        <v>33</v>
      </c>
      <c r="J51" s="70">
        <f t="shared" si="0"/>
        <v>4</v>
      </c>
      <c r="K51" s="67">
        <f>ROUNDUP('PARA CALCULO EPI'!$J51/$K$5,0)*2</f>
        <v>2</v>
      </c>
      <c r="L51" s="2">
        <f>ROUNDUP('PARA CALCULO EPI'!$J51/$L$5,0)*2</f>
        <v>2</v>
      </c>
      <c r="M51" s="2">
        <f>ROUNDUP('PARA CALCULO EPI'!$J51/$M$5,0)*2</f>
        <v>2</v>
      </c>
      <c r="N51" s="2">
        <f>ROUNDUP('PARA CALCULO EPI'!$J51/$N$5,0)*2</f>
        <v>4</v>
      </c>
      <c r="O51" s="45">
        <f>SUM('PARA CALCULO EPI'!$K51:$N51)</f>
        <v>10</v>
      </c>
      <c r="P51" s="58">
        <f>('PARA CALCULO EPI'!$J51)*$P$5</f>
        <v>160</v>
      </c>
      <c r="Q51" s="59">
        <f t="shared" si="1"/>
        <v>4640</v>
      </c>
      <c r="R51" s="61">
        <v>1000</v>
      </c>
      <c r="S51" s="60">
        <f t="shared" si="2"/>
        <v>4</v>
      </c>
      <c r="T51" s="64">
        <f t="shared" si="3"/>
        <v>4000</v>
      </c>
    </row>
    <row r="52" spans="1:20" x14ac:dyDescent="0.25">
      <c r="A52" s="31" t="s">
        <v>809</v>
      </c>
      <c r="B52" s="32" t="s">
        <v>4</v>
      </c>
      <c r="C52" s="25" t="s">
        <v>706</v>
      </c>
      <c r="D52" s="25" t="s">
        <v>44</v>
      </c>
      <c r="E52" s="32" t="s">
        <v>45</v>
      </c>
      <c r="F52" s="42" t="s">
        <v>8</v>
      </c>
      <c r="G52" s="25" t="s">
        <v>709</v>
      </c>
      <c r="H52" s="65" t="s">
        <v>810</v>
      </c>
      <c r="I52" s="69">
        <v>26</v>
      </c>
      <c r="J52" s="70">
        <f t="shared" si="0"/>
        <v>3</v>
      </c>
      <c r="K52" s="67">
        <f>ROUNDUP('PARA CALCULO EPI'!$J52/$K$5,0)*2</f>
        <v>2</v>
      </c>
      <c r="L52" s="2">
        <f>ROUNDUP('PARA CALCULO EPI'!$J52/$L$5,0)*2</f>
        <v>2</v>
      </c>
      <c r="M52" s="2">
        <f>ROUNDUP('PARA CALCULO EPI'!$J52/$M$5,0)*2</f>
        <v>2</v>
      </c>
      <c r="N52" s="2">
        <f>ROUNDUP('PARA CALCULO EPI'!$J52/$N$5,0)*2</f>
        <v>4</v>
      </c>
      <c r="O52" s="45">
        <f>SUM('PARA CALCULO EPI'!$K52:$N52)</f>
        <v>10</v>
      </c>
      <c r="P52" s="58">
        <f>('PARA CALCULO EPI'!$J52)*$P$5</f>
        <v>120</v>
      </c>
      <c r="Q52" s="59">
        <f t="shared" si="1"/>
        <v>3480</v>
      </c>
      <c r="R52" s="61">
        <v>1000</v>
      </c>
      <c r="S52" s="60">
        <f t="shared" si="2"/>
        <v>3</v>
      </c>
      <c r="T52" s="64">
        <f t="shared" si="3"/>
        <v>3000</v>
      </c>
    </row>
    <row r="53" spans="1:20" x14ac:dyDescent="0.25">
      <c r="A53" s="31" t="s">
        <v>26</v>
      </c>
      <c r="B53" s="32" t="s">
        <v>4</v>
      </c>
      <c r="C53" s="25" t="s">
        <v>706</v>
      </c>
      <c r="D53" s="25" t="s">
        <v>21</v>
      </c>
      <c r="E53" s="32" t="s">
        <v>25</v>
      </c>
      <c r="F53" s="42" t="s">
        <v>6</v>
      </c>
      <c r="G53" s="25" t="s">
        <v>444</v>
      </c>
      <c r="H53" s="65" t="s">
        <v>27</v>
      </c>
      <c r="I53" s="69">
        <v>30</v>
      </c>
      <c r="J53" s="70">
        <f t="shared" si="0"/>
        <v>3</v>
      </c>
      <c r="K53" s="67">
        <f>ROUNDUP('PARA CALCULO EPI'!$J53/$K$5,0)*2</f>
        <v>2</v>
      </c>
      <c r="L53" s="2">
        <f>ROUNDUP('PARA CALCULO EPI'!$J53/$L$5,0)*2</f>
        <v>2</v>
      </c>
      <c r="M53" s="2">
        <f>ROUNDUP('PARA CALCULO EPI'!$J53/$M$5,0)*2</f>
        <v>2</v>
      </c>
      <c r="N53" s="2">
        <f>ROUNDUP('PARA CALCULO EPI'!$J53/$N$5,0)*2</f>
        <v>4</v>
      </c>
      <c r="O53" s="45">
        <f>SUM('PARA CALCULO EPI'!$K53:$N53)</f>
        <v>10</v>
      </c>
      <c r="P53" s="58">
        <f>('PARA CALCULO EPI'!$J53)*$P$5</f>
        <v>120</v>
      </c>
      <c r="Q53" s="59">
        <f t="shared" si="1"/>
        <v>3480</v>
      </c>
      <c r="R53" s="61">
        <v>1000</v>
      </c>
      <c r="S53" s="60">
        <f t="shared" si="2"/>
        <v>3</v>
      </c>
      <c r="T53" s="64">
        <f t="shared" si="3"/>
        <v>3000</v>
      </c>
    </row>
    <row r="54" spans="1:20" x14ac:dyDescent="0.25">
      <c r="A54" s="31" t="s">
        <v>811</v>
      </c>
      <c r="B54" s="32" t="s">
        <v>4</v>
      </c>
      <c r="C54" s="25" t="s">
        <v>706</v>
      </c>
      <c r="D54" s="25" t="s">
        <v>21</v>
      </c>
      <c r="E54" s="32" t="s">
        <v>34</v>
      </c>
      <c r="F54" s="42" t="s">
        <v>6</v>
      </c>
      <c r="G54" s="25" t="s">
        <v>444</v>
      </c>
      <c r="H54" s="65" t="s">
        <v>812</v>
      </c>
      <c r="I54" s="69">
        <v>35</v>
      </c>
      <c r="J54" s="70">
        <f t="shared" si="0"/>
        <v>4</v>
      </c>
      <c r="K54" s="67">
        <f>ROUNDUP('PARA CALCULO EPI'!$J54/$K$5,0)*2</f>
        <v>2</v>
      </c>
      <c r="L54" s="2">
        <f>ROUNDUP('PARA CALCULO EPI'!$J54/$L$5,0)*2</f>
        <v>2</v>
      </c>
      <c r="M54" s="2">
        <f>ROUNDUP('PARA CALCULO EPI'!$J54/$M$5,0)*2</f>
        <v>2</v>
      </c>
      <c r="N54" s="2">
        <f>ROUNDUP('PARA CALCULO EPI'!$J54/$N$5,0)*2</f>
        <v>4</v>
      </c>
      <c r="O54" s="45">
        <f>SUM('PARA CALCULO EPI'!$K54:$N54)</f>
        <v>10</v>
      </c>
      <c r="P54" s="58">
        <f>('PARA CALCULO EPI'!$J54)*$P$5</f>
        <v>160</v>
      </c>
      <c r="Q54" s="59">
        <f t="shared" si="1"/>
        <v>4640</v>
      </c>
      <c r="R54" s="61">
        <v>1000</v>
      </c>
      <c r="S54" s="60">
        <f t="shared" si="2"/>
        <v>4</v>
      </c>
      <c r="T54" s="64">
        <f t="shared" si="3"/>
        <v>4000</v>
      </c>
    </row>
    <row r="55" spans="1:20" x14ac:dyDescent="0.25">
      <c r="A55" s="31" t="s">
        <v>73</v>
      </c>
      <c r="B55" s="32" t="s">
        <v>4</v>
      </c>
      <c r="C55" s="25" t="s">
        <v>706</v>
      </c>
      <c r="D55" s="25" t="s">
        <v>44</v>
      </c>
      <c r="E55" s="32" t="s">
        <v>45</v>
      </c>
      <c r="F55" s="42" t="s">
        <v>6</v>
      </c>
      <c r="G55" s="25" t="s">
        <v>444</v>
      </c>
      <c r="H55" s="65" t="s">
        <v>74</v>
      </c>
      <c r="I55" s="69">
        <v>44</v>
      </c>
      <c r="J55" s="70">
        <f t="shared" si="0"/>
        <v>5</v>
      </c>
      <c r="K55" s="67">
        <f>ROUNDUP('PARA CALCULO EPI'!$J55/$K$5,0)*2</f>
        <v>2</v>
      </c>
      <c r="L55" s="2">
        <f>ROUNDUP('PARA CALCULO EPI'!$J55/$L$5,0)*2</f>
        <v>2</v>
      </c>
      <c r="M55" s="2">
        <f>ROUNDUP('PARA CALCULO EPI'!$J55/$M$5,0)*2</f>
        <v>2</v>
      </c>
      <c r="N55" s="2">
        <f>ROUNDUP('PARA CALCULO EPI'!$J55/$N$5,0)*2</f>
        <v>6</v>
      </c>
      <c r="O55" s="45">
        <f>SUM('PARA CALCULO EPI'!$K55:$N55)</f>
        <v>12</v>
      </c>
      <c r="P55" s="58">
        <f>('PARA CALCULO EPI'!$J55)*$P$5</f>
        <v>200</v>
      </c>
      <c r="Q55" s="59">
        <f t="shared" si="1"/>
        <v>5800</v>
      </c>
      <c r="R55" s="61">
        <v>1000</v>
      </c>
      <c r="S55" s="60">
        <f t="shared" si="2"/>
        <v>5</v>
      </c>
      <c r="T55" s="64">
        <f t="shared" si="3"/>
        <v>5000</v>
      </c>
    </row>
    <row r="56" spans="1:20" x14ac:dyDescent="0.25">
      <c r="A56" s="31" t="s">
        <v>12</v>
      </c>
      <c r="B56" s="32" t="s">
        <v>4</v>
      </c>
      <c r="C56" s="25" t="s">
        <v>706</v>
      </c>
      <c r="D56" s="25" t="s">
        <v>5</v>
      </c>
      <c r="E56" s="32" t="s">
        <v>9</v>
      </c>
      <c r="F56" s="42" t="s">
        <v>6</v>
      </c>
      <c r="G56" s="25" t="s">
        <v>444</v>
      </c>
      <c r="H56" s="65" t="s">
        <v>13</v>
      </c>
      <c r="I56" s="69">
        <v>10</v>
      </c>
      <c r="J56" s="70">
        <f t="shared" si="0"/>
        <v>1</v>
      </c>
      <c r="K56" s="67">
        <f>ROUNDUP('PARA CALCULO EPI'!$J56/$K$5,0)*2</f>
        <v>2</v>
      </c>
      <c r="L56" s="2">
        <f>ROUNDUP('PARA CALCULO EPI'!$J56/$L$5,0)*2</f>
        <v>2</v>
      </c>
      <c r="M56" s="2">
        <f>ROUNDUP('PARA CALCULO EPI'!$J56/$M$5,0)*2</f>
        <v>2</v>
      </c>
      <c r="N56" s="2">
        <f>ROUNDUP('PARA CALCULO EPI'!$J56/$N$5,0)*2</f>
        <v>2</v>
      </c>
      <c r="O56" s="45">
        <f>SUM('PARA CALCULO EPI'!$K56:$N56)</f>
        <v>8</v>
      </c>
      <c r="P56" s="58">
        <f>('PARA CALCULO EPI'!$J56)*$P$5</f>
        <v>40</v>
      </c>
      <c r="Q56" s="59">
        <f t="shared" si="1"/>
        <v>1160</v>
      </c>
      <c r="R56" s="61">
        <v>1000</v>
      </c>
      <c r="S56" s="60">
        <f t="shared" si="2"/>
        <v>1</v>
      </c>
      <c r="T56" s="64">
        <f t="shared" si="3"/>
        <v>1000</v>
      </c>
    </row>
    <row r="57" spans="1:20" x14ac:dyDescent="0.25">
      <c r="A57" s="31" t="s">
        <v>822</v>
      </c>
      <c r="B57" s="32" t="s">
        <v>4</v>
      </c>
      <c r="C57" s="25" t="s">
        <v>706</v>
      </c>
      <c r="D57" s="25" t="s">
        <v>5</v>
      </c>
      <c r="E57" s="32" t="s">
        <v>823</v>
      </c>
      <c r="F57" s="42" t="s">
        <v>6</v>
      </c>
      <c r="G57" s="25" t="s">
        <v>713</v>
      </c>
      <c r="H57" s="65" t="s">
        <v>824</v>
      </c>
      <c r="I57" s="69">
        <v>6</v>
      </c>
      <c r="J57" s="70">
        <f t="shared" si="0"/>
        <v>1</v>
      </c>
      <c r="K57" s="67">
        <f>ROUNDUP('PARA CALCULO EPI'!$J57/$K$5,0)*2</f>
        <v>2</v>
      </c>
      <c r="L57" s="2">
        <f>ROUNDUP('PARA CALCULO EPI'!$J57/$L$5,0)*2</f>
        <v>2</v>
      </c>
      <c r="M57" s="2">
        <f>ROUNDUP('PARA CALCULO EPI'!$J57/$M$5,0)*2</f>
        <v>2</v>
      </c>
      <c r="N57" s="2">
        <f>ROUNDUP('PARA CALCULO EPI'!$J57/$N$5,0)*2</f>
        <v>2</v>
      </c>
      <c r="O57" s="45">
        <f>SUM('PARA CALCULO EPI'!$K57:$N57)</f>
        <v>8</v>
      </c>
      <c r="P57" s="58">
        <f>('PARA CALCULO EPI'!$J57)*$P$5</f>
        <v>40</v>
      </c>
      <c r="Q57" s="59">
        <f t="shared" si="1"/>
        <v>1160</v>
      </c>
      <c r="R57" s="61">
        <v>1000</v>
      </c>
      <c r="S57" s="60">
        <f t="shared" si="2"/>
        <v>1</v>
      </c>
      <c r="T57" s="64">
        <f t="shared" si="3"/>
        <v>1000</v>
      </c>
    </row>
    <row r="58" spans="1:20" x14ac:dyDescent="0.25">
      <c r="A58" s="31" t="s">
        <v>15</v>
      </c>
      <c r="B58" s="32" t="s">
        <v>4</v>
      </c>
      <c r="C58" s="25" t="s">
        <v>706</v>
      </c>
      <c r="D58" s="25" t="s">
        <v>5</v>
      </c>
      <c r="E58" s="32" t="s">
        <v>14</v>
      </c>
      <c r="F58" s="42" t="s">
        <v>8</v>
      </c>
      <c r="G58" s="25" t="s">
        <v>709</v>
      </c>
      <c r="H58" s="65" t="s">
        <v>16</v>
      </c>
      <c r="I58" s="69">
        <v>58</v>
      </c>
      <c r="J58" s="70">
        <f t="shared" si="0"/>
        <v>6</v>
      </c>
      <c r="K58" s="67">
        <f>ROUNDUP('PARA CALCULO EPI'!$J58/$K$5,0)*2</f>
        <v>4</v>
      </c>
      <c r="L58" s="2">
        <f>ROUNDUP('PARA CALCULO EPI'!$J58/$L$5,0)*2</f>
        <v>4</v>
      </c>
      <c r="M58" s="2">
        <f>ROUNDUP('PARA CALCULO EPI'!$J58/$M$5,0)*2</f>
        <v>4</v>
      </c>
      <c r="N58" s="2">
        <f>ROUNDUP('PARA CALCULO EPI'!$J58/$N$5,0)*2</f>
        <v>6</v>
      </c>
      <c r="O58" s="45">
        <f>SUM('PARA CALCULO EPI'!$K58:$N58)</f>
        <v>18</v>
      </c>
      <c r="P58" s="58">
        <f>('PARA CALCULO EPI'!$J58)*$P$5</f>
        <v>240</v>
      </c>
      <c r="Q58" s="59">
        <f t="shared" si="1"/>
        <v>6960</v>
      </c>
      <c r="R58" s="61">
        <v>1000</v>
      </c>
      <c r="S58" s="60">
        <f t="shared" si="2"/>
        <v>6</v>
      </c>
      <c r="T58" s="64">
        <f t="shared" si="3"/>
        <v>6000</v>
      </c>
    </row>
    <row r="59" spans="1:20" x14ac:dyDescent="0.25">
      <c r="A59" s="31" t="s">
        <v>75</v>
      </c>
      <c r="B59" s="32" t="s">
        <v>4</v>
      </c>
      <c r="C59" s="25" t="s">
        <v>706</v>
      </c>
      <c r="D59" s="25" t="s">
        <v>44</v>
      </c>
      <c r="E59" s="32" t="s">
        <v>45</v>
      </c>
      <c r="F59" s="42" t="s">
        <v>6</v>
      </c>
      <c r="G59" s="25" t="s">
        <v>444</v>
      </c>
      <c r="H59" s="65" t="s">
        <v>76</v>
      </c>
      <c r="I59" s="69">
        <v>11</v>
      </c>
      <c r="J59" s="70">
        <f t="shared" si="0"/>
        <v>2</v>
      </c>
      <c r="K59" s="67">
        <f>ROUNDUP('PARA CALCULO EPI'!$J59/$K$5,0)*2</f>
        <v>2</v>
      </c>
      <c r="L59" s="2">
        <f>ROUNDUP('PARA CALCULO EPI'!$J59/$L$5,0)*2</f>
        <v>2</v>
      </c>
      <c r="M59" s="2">
        <f>ROUNDUP('PARA CALCULO EPI'!$J59/$M$5,0)*2</f>
        <v>2</v>
      </c>
      <c r="N59" s="2">
        <f>ROUNDUP('PARA CALCULO EPI'!$J59/$N$5,0)*2</f>
        <v>2</v>
      </c>
      <c r="O59" s="45">
        <f>SUM('PARA CALCULO EPI'!$K59:$N59)</f>
        <v>8</v>
      </c>
      <c r="P59" s="58">
        <f>('PARA CALCULO EPI'!$J59)*$P$5</f>
        <v>80</v>
      </c>
      <c r="Q59" s="59">
        <f t="shared" si="1"/>
        <v>2320</v>
      </c>
      <c r="R59" s="61">
        <v>1000</v>
      </c>
      <c r="S59" s="60">
        <f t="shared" si="2"/>
        <v>2</v>
      </c>
      <c r="T59" s="64">
        <f t="shared" si="3"/>
        <v>2000</v>
      </c>
    </row>
    <row r="60" spans="1:20" x14ac:dyDescent="0.25">
      <c r="A60" s="31" t="s">
        <v>47</v>
      </c>
      <c r="B60" s="32" t="s">
        <v>4</v>
      </c>
      <c r="C60" s="25" t="s">
        <v>706</v>
      </c>
      <c r="D60" s="25" t="s">
        <v>44</v>
      </c>
      <c r="E60" s="32" t="s">
        <v>45</v>
      </c>
      <c r="F60" s="42" t="s">
        <v>8</v>
      </c>
      <c r="G60" s="25" t="s">
        <v>709</v>
      </c>
      <c r="H60" s="65" t="s">
        <v>48</v>
      </c>
      <c r="I60" s="69">
        <v>100</v>
      </c>
      <c r="J60" s="70">
        <f t="shared" si="0"/>
        <v>10</v>
      </c>
      <c r="K60" s="67">
        <f>ROUNDUP('PARA CALCULO EPI'!$J60/$K$5,0)*2</f>
        <v>4</v>
      </c>
      <c r="L60" s="2">
        <f>ROUNDUP('PARA CALCULO EPI'!$J60/$L$5,0)*2</f>
        <v>4</v>
      </c>
      <c r="M60" s="2">
        <f>ROUNDUP('PARA CALCULO EPI'!$J60/$M$5,0)*2</f>
        <v>4</v>
      </c>
      <c r="N60" s="2">
        <f>ROUNDUP('PARA CALCULO EPI'!$J60/$N$5,0)*2</f>
        <v>10</v>
      </c>
      <c r="O60" s="45">
        <f>SUM('PARA CALCULO EPI'!$K60:$N60)</f>
        <v>22</v>
      </c>
      <c r="P60" s="58">
        <f>('PARA CALCULO EPI'!$J60)*$P$5</f>
        <v>400</v>
      </c>
      <c r="Q60" s="59">
        <f t="shared" si="1"/>
        <v>11600</v>
      </c>
      <c r="R60" s="61">
        <v>1000</v>
      </c>
      <c r="S60" s="60">
        <f t="shared" si="2"/>
        <v>11</v>
      </c>
      <c r="T60" s="64">
        <f t="shared" si="3"/>
        <v>11000</v>
      </c>
    </row>
    <row r="61" spans="1:20" x14ac:dyDescent="0.25">
      <c r="A61" s="31" t="s">
        <v>829</v>
      </c>
      <c r="B61" s="32" t="s">
        <v>4</v>
      </c>
      <c r="C61" s="25" t="s">
        <v>706</v>
      </c>
      <c r="D61" s="25" t="s">
        <v>44</v>
      </c>
      <c r="E61" s="32" t="s">
        <v>45</v>
      </c>
      <c r="F61" s="42" t="s">
        <v>8</v>
      </c>
      <c r="G61" s="25" t="s">
        <v>709</v>
      </c>
      <c r="H61" s="65" t="s">
        <v>830</v>
      </c>
      <c r="I61" s="69">
        <v>26</v>
      </c>
      <c r="J61" s="70">
        <f t="shared" si="0"/>
        <v>3</v>
      </c>
      <c r="K61" s="67">
        <f>ROUNDUP('PARA CALCULO EPI'!$J61/$K$5,0)*2</f>
        <v>2</v>
      </c>
      <c r="L61" s="2">
        <f>ROUNDUP('PARA CALCULO EPI'!$J61/$L$5,0)*2</f>
        <v>2</v>
      </c>
      <c r="M61" s="2">
        <f>ROUNDUP('PARA CALCULO EPI'!$J61/$M$5,0)*2</f>
        <v>2</v>
      </c>
      <c r="N61" s="2">
        <f>ROUNDUP('PARA CALCULO EPI'!$J61/$N$5,0)*2</f>
        <v>4</v>
      </c>
      <c r="O61" s="45">
        <f>SUM('PARA CALCULO EPI'!$K61:$N61)</f>
        <v>10</v>
      </c>
      <c r="P61" s="58">
        <f>('PARA CALCULO EPI'!$J61)*$P$5</f>
        <v>120</v>
      </c>
      <c r="Q61" s="59">
        <f t="shared" si="1"/>
        <v>3480</v>
      </c>
      <c r="R61" s="61">
        <v>1000</v>
      </c>
      <c r="S61" s="60">
        <f t="shared" si="2"/>
        <v>3</v>
      </c>
      <c r="T61" s="64">
        <f t="shared" si="3"/>
        <v>3000</v>
      </c>
    </row>
    <row r="62" spans="1:20" x14ac:dyDescent="0.25">
      <c r="A62" s="31" t="s">
        <v>831</v>
      </c>
      <c r="B62" s="32" t="s">
        <v>4</v>
      </c>
      <c r="C62" s="25" t="s">
        <v>706</v>
      </c>
      <c r="D62" s="25" t="s">
        <v>44</v>
      </c>
      <c r="E62" s="32" t="s">
        <v>45</v>
      </c>
      <c r="F62" s="42" t="s">
        <v>6</v>
      </c>
      <c r="G62" s="25" t="s">
        <v>713</v>
      </c>
      <c r="H62" s="65" t="s">
        <v>832</v>
      </c>
      <c r="I62" s="69">
        <v>8</v>
      </c>
      <c r="J62" s="70">
        <f t="shared" si="0"/>
        <v>1</v>
      </c>
      <c r="K62" s="67">
        <f>ROUNDUP('PARA CALCULO EPI'!$J62/$K$5,0)*2</f>
        <v>2</v>
      </c>
      <c r="L62" s="2">
        <f>ROUNDUP('PARA CALCULO EPI'!$J62/$L$5,0)*2</f>
        <v>2</v>
      </c>
      <c r="M62" s="2">
        <f>ROUNDUP('PARA CALCULO EPI'!$J62/$M$5,0)*2</f>
        <v>2</v>
      </c>
      <c r="N62" s="2">
        <f>ROUNDUP('PARA CALCULO EPI'!$J62/$N$5,0)*2</f>
        <v>2</v>
      </c>
      <c r="O62" s="45">
        <f>SUM('PARA CALCULO EPI'!$K62:$N62)</f>
        <v>8</v>
      </c>
      <c r="P62" s="58">
        <f>('PARA CALCULO EPI'!$J62)*$P$5</f>
        <v>40</v>
      </c>
      <c r="Q62" s="59">
        <f t="shared" si="1"/>
        <v>1160</v>
      </c>
      <c r="R62" s="61">
        <v>1000</v>
      </c>
      <c r="S62" s="60">
        <f t="shared" si="2"/>
        <v>1</v>
      </c>
      <c r="T62" s="64">
        <f t="shared" si="3"/>
        <v>1000</v>
      </c>
    </row>
    <row r="63" spans="1:20" x14ac:dyDescent="0.25">
      <c r="A63" s="31" t="s">
        <v>833</v>
      </c>
      <c r="B63" s="32" t="s">
        <v>4</v>
      </c>
      <c r="C63" s="25" t="s">
        <v>706</v>
      </c>
      <c r="D63" s="25" t="s">
        <v>44</v>
      </c>
      <c r="E63" s="32" t="s">
        <v>45</v>
      </c>
      <c r="F63" s="42" t="s">
        <v>6</v>
      </c>
      <c r="G63" s="25" t="s">
        <v>713</v>
      </c>
      <c r="H63" s="65" t="s">
        <v>834</v>
      </c>
      <c r="I63" s="69">
        <v>16</v>
      </c>
      <c r="J63" s="70">
        <f t="shared" si="0"/>
        <v>2</v>
      </c>
      <c r="K63" s="67">
        <f>ROUNDUP('PARA CALCULO EPI'!$J63/$K$5,0)*2</f>
        <v>2</v>
      </c>
      <c r="L63" s="2">
        <f>ROUNDUP('PARA CALCULO EPI'!$J63/$L$5,0)*2</f>
        <v>2</v>
      </c>
      <c r="M63" s="2">
        <f>ROUNDUP('PARA CALCULO EPI'!$J63/$M$5,0)*2</f>
        <v>2</v>
      </c>
      <c r="N63" s="2">
        <f>ROUNDUP('PARA CALCULO EPI'!$J63/$N$5,0)*2</f>
        <v>2</v>
      </c>
      <c r="O63" s="45">
        <f>SUM('PARA CALCULO EPI'!$K63:$N63)</f>
        <v>8</v>
      </c>
      <c r="P63" s="58">
        <f>('PARA CALCULO EPI'!$J63)*$P$5</f>
        <v>80</v>
      </c>
      <c r="Q63" s="59">
        <f t="shared" si="1"/>
        <v>2320</v>
      </c>
      <c r="R63" s="61">
        <v>1000</v>
      </c>
      <c r="S63" s="60">
        <f t="shared" si="2"/>
        <v>2</v>
      </c>
      <c r="T63" s="64">
        <f t="shared" si="3"/>
        <v>2000</v>
      </c>
    </row>
    <row r="64" spans="1:20" x14ac:dyDescent="0.25">
      <c r="A64" s="31" t="s">
        <v>77</v>
      </c>
      <c r="B64" s="32" t="s">
        <v>4</v>
      </c>
      <c r="C64" s="25" t="s">
        <v>706</v>
      </c>
      <c r="D64" s="25" t="s">
        <v>44</v>
      </c>
      <c r="E64" s="32" t="s">
        <v>45</v>
      </c>
      <c r="F64" s="42" t="s">
        <v>8</v>
      </c>
      <c r="G64" s="25" t="s">
        <v>709</v>
      </c>
      <c r="H64" s="65" t="s">
        <v>78</v>
      </c>
      <c r="I64" s="69">
        <v>28</v>
      </c>
      <c r="J64" s="70">
        <f t="shared" si="0"/>
        <v>3</v>
      </c>
      <c r="K64" s="67">
        <f>ROUNDUP('PARA CALCULO EPI'!$J64/$K$5,0)*2</f>
        <v>2</v>
      </c>
      <c r="L64" s="2">
        <f>ROUNDUP('PARA CALCULO EPI'!$J64/$L$5,0)*2</f>
        <v>2</v>
      </c>
      <c r="M64" s="2">
        <f>ROUNDUP('PARA CALCULO EPI'!$J64/$M$5,0)*2</f>
        <v>2</v>
      </c>
      <c r="N64" s="2">
        <f>ROUNDUP('PARA CALCULO EPI'!$J64/$N$5,0)*2</f>
        <v>4</v>
      </c>
      <c r="O64" s="45">
        <f>SUM('PARA CALCULO EPI'!$K64:$N64)</f>
        <v>10</v>
      </c>
      <c r="P64" s="58">
        <f>('PARA CALCULO EPI'!$J64)*$P$5</f>
        <v>120</v>
      </c>
      <c r="Q64" s="59">
        <f t="shared" si="1"/>
        <v>3480</v>
      </c>
      <c r="R64" s="61">
        <v>1000</v>
      </c>
      <c r="S64" s="60">
        <f t="shared" si="2"/>
        <v>3</v>
      </c>
      <c r="T64" s="64">
        <f t="shared" si="3"/>
        <v>3000</v>
      </c>
    </row>
    <row r="65" spans="1:20" x14ac:dyDescent="0.25">
      <c r="A65" s="31" t="s">
        <v>79</v>
      </c>
      <c r="B65" s="32" t="s">
        <v>4</v>
      </c>
      <c r="C65" s="25" t="s">
        <v>706</v>
      </c>
      <c r="D65" s="25" t="s">
        <v>44</v>
      </c>
      <c r="E65" s="32" t="s">
        <v>45</v>
      </c>
      <c r="F65" s="42" t="s">
        <v>8</v>
      </c>
      <c r="G65" s="25" t="s">
        <v>709</v>
      </c>
      <c r="H65" s="65" t="s">
        <v>80</v>
      </c>
      <c r="I65" s="69">
        <v>35</v>
      </c>
      <c r="J65" s="70">
        <f t="shared" si="0"/>
        <v>4</v>
      </c>
      <c r="K65" s="67">
        <f>ROUNDUP('PARA CALCULO EPI'!$J65/$K$5,0)*2</f>
        <v>2</v>
      </c>
      <c r="L65" s="2">
        <f>ROUNDUP('PARA CALCULO EPI'!$J65/$L$5,0)*2</f>
        <v>2</v>
      </c>
      <c r="M65" s="2">
        <f>ROUNDUP('PARA CALCULO EPI'!$J65/$M$5,0)*2</f>
        <v>2</v>
      </c>
      <c r="N65" s="2">
        <f>ROUNDUP('PARA CALCULO EPI'!$J65/$N$5,0)*2</f>
        <v>4</v>
      </c>
      <c r="O65" s="45">
        <f>SUM('PARA CALCULO EPI'!$K65:$N65)</f>
        <v>10</v>
      </c>
      <c r="P65" s="58">
        <f>('PARA CALCULO EPI'!$J65)*$P$5</f>
        <v>160</v>
      </c>
      <c r="Q65" s="59">
        <f t="shared" si="1"/>
        <v>4640</v>
      </c>
      <c r="R65" s="61">
        <v>1000</v>
      </c>
      <c r="S65" s="60">
        <f t="shared" si="2"/>
        <v>4</v>
      </c>
      <c r="T65" s="64">
        <f t="shared" si="3"/>
        <v>4000</v>
      </c>
    </row>
    <row r="66" spans="1:20" x14ac:dyDescent="0.25">
      <c r="A66" s="31" t="s">
        <v>81</v>
      </c>
      <c r="B66" s="32" t="s">
        <v>4</v>
      </c>
      <c r="C66" s="25" t="s">
        <v>706</v>
      </c>
      <c r="D66" s="25" t="s">
        <v>44</v>
      </c>
      <c r="E66" s="32" t="s">
        <v>45</v>
      </c>
      <c r="F66" s="42" t="s">
        <v>8</v>
      </c>
      <c r="G66" s="25" t="s">
        <v>709</v>
      </c>
      <c r="H66" s="65" t="s">
        <v>82</v>
      </c>
      <c r="I66" s="69">
        <v>30</v>
      </c>
      <c r="J66" s="70">
        <f t="shared" si="0"/>
        <v>3</v>
      </c>
      <c r="K66" s="67">
        <f>ROUNDUP('PARA CALCULO EPI'!$J66/$K$5,0)*2</f>
        <v>2</v>
      </c>
      <c r="L66" s="2">
        <f>ROUNDUP('PARA CALCULO EPI'!$J66/$L$5,0)*2</f>
        <v>2</v>
      </c>
      <c r="M66" s="2">
        <f>ROUNDUP('PARA CALCULO EPI'!$J66/$M$5,0)*2</f>
        <v>2</v>
      </c>
      <c r="N66" s="2">
        <f>ROUNDUP('PARA CALCULO EPI'!$J66/$N$5,0)*2</f>
        <v>4</v>
      </c>
      <c r="O66" s="45">
        <f>SUM('PARA CALCULO EPI'!$K66:$N66)</f>
        <v>10</v>
      </c>
      <c r="P66" s="58">
        <f>('PARA CALCULO EPI'!$J66)*$P$5</f>
        <v>120</v>
      </c>
      <c r="Q66" s="59">
        <f t="shared" si="1"/>
        <v>3480</v>
      </c>
      <c r="R66" s="61">
        <v>1000</v>
      </c>
      <c r="S66" s="60">
        <f t="shared" si="2"/>
        <v>3</v>
      </c>
      <c r="T66" s="64">
        <f t="shared" si="3"/>
        <v>3000</v>
      </c>
    </row>
    <row r="67" spans="1:20" x14ac:dyDescent="0.25">
      <c r="A67" s="31" t="s">
        <v>83</v>
      </c>
      <c r="B67" s="32" t="s">
        <v>4</v>
      </c>
      <c r="C67" s="25" t="s">
        <v>706</v>
      </c>
      <c r="D67" s="25" t="s">
        <v>44</v>
      </c>
      <c r="E67" s="32" t="s">
        <v>45</v>
      </c>
      <c r="F67" s="42" t="s">
        <v>8</v>
      </c>
      <c r="G67" s="25" t="s">
        <v>713</v>
      </c>
      <c r="H67" s="65" t="s">
        <v>84</v>
      </c>
      <c r="I67" s="69">
        <v>88</v>
      </c>
      <c r="J67" s="70">
        <f t="shared" si="0"/>
        <v>9</v>
      </c>
      <c r="K67" s="67">
        <f>ROUNDUP('PARA CALCULO EPI'!$J67/$K$5,0)*2</f>
        <v>4</v>
      </c>
      <c r="L67" s="2">
        <f>ROUNDUP('PARA CALCULO EPI'!$J67/$L$5,0)*2</f>
        <v>4</v>
      </c>
      <c r="M67" s="2">
        <f>ROUNDUP('PARA CALCULO EPI'!$J67/$M$5,0)*2</f>
        <v>4</v>
      </c>
      <c r="N67" s="2">
        <f>ROUNDUP('PARA CALCULO EPI'!$J67/$N$5,0)*2</f>
        <v>10</v>
      </c>
      <c r="O67" s="45">
        <f>SUM('PARA CALCULO EPI'!$K67:$N67)</f>
        <v>22</v>
      </c>
      <c r="P67" s="58">
        <f>('PARA CALCULO EPI'!$J67)*$P$5</f>
        <v>360</v>
      </c>
      <c r="Q67" s="59">
        <f t="shared" si="1"/>
        <v>10440</v>
      </c>
      <c r="R67" s="61">
        <v>1000</v>
      </c>
      <c r="S67" s="60">
        <f t="shared" si="2"/>
        <v>10</v>
      </c>
      <c r="T67" s="64">
        <f t="shared" si="3"/>
        <v>10000</v>
      </c>
    </row>
    <row r="68" spans="1:20" x14ac:dyDescent="0.25">
      <c r="A68" s="31" t="s">
        <v>858</v>
      </c>
      <c r="B68" s="32" t="s">
        <v>4</v>
      </c>
      <c r="C68" s="25" t="s">
        <v>706</v>
      </c>
      <c r="D68" s="25" t="s">
        <v>21</v>
      </c>
      <c r="E68" s="32" t="s">
        <v>25</v>
      </c>
      <c r="F68" s="42" t="s">
        <v>6</v>
      </c>
      <c r="G68" s="25" t="s">
        <v>713</v>
      </c>
      <c r="H68" s="65" t="s">
        <v>859</v>
      </c>
      <c r="I68" s="69">
        <v>18</v>
      </c>
      <c r="J68" s="70">
        <f t="shared" si="0"/>
        <v>2</v>
      </c>
      <c r="K68" s="67">
        <f>ROUNDUP('PARA CALCULO EPI'!$J68/$K$5,0)*2</f>
        <v>2</v>
      </c>
      <c r="L68" s="2">
        <f>ROUNDUP('PARA CALCULO EPI'!$J68/$L$5,0)*2</f>
        <v>2</v>
      </c>
      <c r="M68" s="2">
        <f>ROUNDUP('PARA CALCULO EPI'!$J68/$M$5,0)*2</f>
        <v>2</v>
      </c>
      <c r="N68" s="2">
        <f>ROUNDUP('PARA CALCULO EPI'!$J68/$N$5,0)*2</f>
        <v>2</v>
      </c>
      <c r="O68" s="45">
        <f>SUM('PARA CALCULO EPI'!$K68:$N68)</f>
        <v>8</v>
      </c>
      <c r="P68" s="58">
        <f>('PARA CALCULO EPI'!$J68)*$P$5</f>
        <v>80</v>
      </c>
      <c r="Q68" s="59">
        <f t="shared" si="1"/>
        <v>2320</v>
      </c>
      <c r="R68" s="61">
        <v>1000</v>
      </c>
      <c r="S68" s="60">
        <f t="shared" si="2"/>
        <v>2</v>
      </c>
      <c r="T68" s="64">
        <f t="shared" si="3"/>
        <v>2000</v>
      </c>
    </row>
    <row r="69" spans="1:20" x14ac:dyDescent="0.25">
      <c r="A69" s="31" t="s">
        <v>860</v>
      </c>
      <c r="B69" s="32" t="s">
        <v>4</v>
      </c>
      <c r="C69" s="25" t="s">
        <v>706</v>
      </c>
      <c r="D69" s="25" t="s">
        <v>44</v>
      </c>
      <c r="E69" s="32" t="s">
        <v>45</v>
      </c>
      <c r="F69" s="42" t="s">
        <v>6</v>
      </c>
      <c r="G69" s="25" t="s">
        <v>444</v>
      </c>
      <c r="H69" s="65" t="s">
        <v>861</v>
      </c>
      <c r="I69" s="69">
        <v>14</v>
      </c>
      <c r="J69" s="70">
        <f t="shared" si="0"/>
        <v>2</v>
      </c>
      <c r="K69" s="67">
        <f>ROUNDUP('PARA CALCULO EPI'!$J69/$K$5,0)*2</f>
        <v>2</v>
      </c>
      <c r="L69" s="2">
        <f>ROUNDUP('PARA CALCULO EPI'!$J69/$L$5,0)*2</f>
        <v>2</v>
      </c>
      <c r="M69" s="2">
        <f>ROUNDUP('PARA CALCULO EPI'!$J69/$M$5,0)*2</f>
        <v>2</v>
      </c>
      <c r="N69" s="2">
        <f>ROUNDUP('PARA CALCULO EPI'!$J69/$N$5,0)*2</f>
        <v>2</v>
      </c>
      <c r="O69" s="45">
        <f>SUM('PARA CALCULO EPI'!$K69:$N69)</f>
        <v>8</v>
      </c>
      <c r="P69" s="58">
        <f>('PARA CALCULO EPI'!$J69)*$P$5</f>
        <v>80</v>
      </c>
      <c r="Q69" s="59">
        <f t="shared" si="1"/>
        <v>2320</v>
      </c>
      <c r="R69" s="61">
        <v>1000</v>
      </c>
      <c r="S69" s="60">
        <f t="shared" si="2"/>
        <v>2</v>
      </c>
      <c r="T69" s="64">
        <f t="shared" si="3"/>
        <v>2000</v>
      </c>
    </row>
    <row r="70" spans="1:20" x14ac:dyDescent="0.25">
      <c r="A70" s="31" t="s">
        <v>85</v>
      </c>
      <c r="B70" s="32" t="s">
        <v>4</v>
      </c>
      <c r="C70" s="25" t="s">
        <v>706</v>
      </c>
      <c r="D70" s="25" t="s">
        <v>44</v>
      </c>
      <c r="E70" s="32" t="s">
        <v>45</v>
      </c>
      <c r="F70" s="42" t="s">
        <v>6</v>
      </c>
      <c r="G70" s="25" t="s">
        <v>444</v>
      </c>
      <c r="H70" s="65" t="s">
        <v>86</v>
      </c>
      <c r="I70" s="69">
        <v>60</v>
      </c>
      <c r="J70" s="70">
        <f t="shared" si="0"/>
        <v>6</v>
      </c>
      <c r="K70" s="67">
        <f>ROUNDUP('PARA CALCULO EPI'!$J70/$K$5,0)*2</f>
        <v>4</v>
      </c>
      <c r="L70" s="2">
        <f>ROUNDUP('PARA CALCULO EPI'!$J70/$L$5,0)*2</f>
        <v>4</v>
      </c>
      <c r="M70" s="2">
        <f>ROUNDUP('PARA CALCULO EPI'!$J70/$M$5,0)*2</f>
        <v>4</v>
      </c>
      <c r="N70" s="2">
        <f>ROUNDUP('PARA CALCULO EPI'!$J70/$N$5,0)*2</f>
        <v>6</v>
      </c>
      <c r="O70" s="45">
        <f>SUM('PARA CALCULO EPI'!$K70:$N70)</f>
        <v>18</v>
      </c>
      <c r="P70" s="58">
        <f>('PARA CALCULO EPI'!$J70)*$P$5</f>
        <v>240</v>
      </c>
      <c r="Q70" s="59">
        <f t="shared" si="1"/>
        <v>6960</v>
      </c>
      <c r="R70" s="61">
        <v>1000</v>
      </c>
      <c r="S70" s="60">
        <f t="shared" si="2"/>
        <v>6</v>
      </c>
      <c r="T70" s="64">
        <f t="shared" si="3"/>
        <v>6000</v>
      </c>
    </row>
    <row r="71" spans="1:20" x14ac:dyDescent="0.25">
      <c r="A71" s="31" t="s">
        <v>87</v>
      </c>
      <c r="B71" s="32" t="s">
        <v>4</v>
      </c>
      <c r="C71" s="25" t="s">
        <v>706</v>
      </c>
      <c r="D71" s="25" t="s">
        <v>44</v>
      </c>
      <c r="E71" s="32" t="s">
        <v>45</v>
      </c>
      <c r="F71" s="42" t="s">
        <v>6</v>
      </c>
      <c r="G71" s="25" t="s">
        <v>444</v>
      </c>
      <c r="H71" s="65" t="s">
        <v>88</v>
      </c>
      <c r="I71" s="69">
        <v>20</v>
      </c>
      <c r="J71" s="70">
        <f t="shared" si="0"/>
        <v>2</v>
      </c>
      <c r="K71" s="67">
        <f>ROUNDUP('PARA CALCULO EPI'!$J71/$K$5,0)*2</f>
        <v>2</v>
      </c>
      <c r="L71" s="2">
        <f>ROUNDUP('PARA CALCULO EPI'!$J71/$L$5,0)*2</f>
        <v>2</v>
      </c>
      <c r="M71" s="2">
        <f>ROUNDUP('PARA CALCULO EPI'!$J71/$M$5,0)*2</f>
        <v>2</v>
      </c>
      <c r="N71" s="2">
        <f>ROUNDUP('PARA CALCULO EPI'!$J71/$N$5,0)*2</f>
        <v>2</v>
      </c>
      <c r="O71" s="45">
        <f>SUM('PARA CALCULO EPI'!$K71:$N71)</f>
        <v>8</v>
      </c>
      <c r="P71" s="58">
        <f>('PARA CALCULO EPI'!$J71)*$P$5</f>
        <v>80</v>
      </c>
      <c r="Q71" s="59">
        <f t="shared" si="1"/>
        <v>2320</v>
      </c>
      <c r="R71" s="61">
        <v>1000</v>
      </c>
      <c r="S71" s="60">
        <f t="shared" si="2"/>
        <v>2</v>
      </c>
      <c r="T71" s="64">
        <f t="shared" si="3"/>
        <v>2000</v>
      </c>
    </row>
    <row r="72" spans="1:20" x14ac:dyDescent="0.25">
      <c r="A72" s="31" t="s">
        <v>873</v>
      </c>
      <c r="B72" s="32" t="s">
        <v>4</v>
      </c>
      <c r="C72" s="25" t="s">
        <v>706</v>
      </c>
      <c r="D72" s="25" t="s">
        <v>21</v>
      </c>
      <c r="E72" s="32" t="s">
        <v>31</v>
      </c>
      <c r="F72" s="42" t="s">
        <v>6</v>
      </c>
      <c r="G72" s="25" t="s">
        <v>713</v>
      </c>
      <c r="H72" s="65" t="s">
        <v>874</v>
      </c>
      <c r="I72" s="69">
        <v>6</v>
      </c>
      <c r="J72" s="70">
        <f t="shared" ref="J72:J135" si="4">ROUNDUP(I72/100*10,0)</f>
        <v>1</v>
      </c>
      <c r="K72" s="67">
        <f>ROUNDUP('PARA CALCULO EPI'!$J72/$K$5,0)*2</f>
        <v>2</v>
      </c>
      <c r="L72" s="2">
        <f>ROUNDUP('PARA CALCULO EPI'!$J72/$L$5,0)*2</f>
        <v>2</v>
      </c>
      <c r="M72" s="2">
        <f>ROUNDUP('PARA CALCULO EPI'!$J72/$M$5,0)*2</f>
        <v>2</v>
      </c>
      <c r="N72" s="2">
        <f>ROUNDUP('PARA CALCULO EPI'!$J72/$N$5,0)*2</f>
        <v>2</v>
      </c>
      <c r="O72" s="45">
        <f>SUM('PARA CALCULO EPI'!$K72:$N72)</f>
        <v>8</v>
      </c>
      <c r="P72" s="58">
        <f>('PARA CALCULO EPI'!$J72)*$P$5</f>
        <v>40</v>
      </c>
      <c r="Q72" s="59">
        <f t="shared" si="1"/>
        <v>1160</v>
      </c>
      <c r="R72" s="61">
        <v>1000</v>
      </c>
      <c r="S72" s="60">
        <f t="shared" si="2"/>
        <v>1</v>
      </c>
      <c r="T72" s="64">
        <f t="shared" si="3"/>
        <v>1000</v>
      </c>
    </row>
    <row r="73" spans="1:20" x14ac:dyDescent="0.25">
      <c r="A73" s="31" t="s">
        <v>875</v>
      </c>
      <c r="B73" s="32" t="s">
        <v>4</v>
      </c>
      <c r="C73" s="25" t="s">
        <v>706</v>
      </c>
      <c r="D73" s="25" t="s">
        <v>5</v>
      </c>
      <c r="E73" s="32" t="s">
        <v>9</v>
      </c>
      <c r="F73" s="42" t="s">
        <v>6</v>
      </c>
      <c r="G73" s="25" t="s">
        <v>444</v>
      </c>
      <c r="H73" s="65" t="s">
        <v>876</v>
      </c>
      <c r="I73" s="69">
        <v>24</v>
      </c>
      <c r="J73" s="70">
        <f t="shared" si="4"/>
        <v>3</v>
      </c>
      <c r="K73" s="67">
        <f>ROUNDUP('PARA CALCULO EPI'!$J73/$K$5,0)*2</f>
        <v>2</v>
      </c>
      <c r="L73" s="2">
        <f>ROUNDUP('PARA CALCULO EPI'!$J73/$L$5,0)*2</f>
        <v>2</v>
      </c>
      <c r="M73" s="2">
        <f>ROUNDUP('PARA CALCULO EPI'!$J73/$M$5,0)*2</f>
        <v>2</v>
      </c>
      <c r="N73" s="2">
        <f>ROUNDUP('PARA CALCULO EPI'!$J73/$N$5,0)*2</f>
        <v>4</v>
      </c>
      <c r="O73" s="45">
        <f>SUM('PARA CALCULO EPI'!$K73:$N73)</f>
        <v>10</v>
      </c>
      <c r="P73" s="58">
        <f>('PARA CALCULO EPI'!$J73)*$P$5</f>
        <v>120</v>
      </c>
      <c r="Q73" s="59">
        <f t="shared" ref="Q73:Q136" si="5">P73*$Q$5</f>
        <v>3480</v>
      </c>
      <c r="R73" s="61">
        <v>1000</v>
      </c>
      <c r="S73" s="60">
        <f t="shared" ref="S73:S136" si="6">ROUNDDOWN(Q73/R73,0)</f>
        <v>3</v>
      </c>
      <c r="T73" s="64">
        <f t="shared" ref="T73:T136" si="7">R73*S73</f>
        <v>3000</v>
      </c>
    </row>
    <row r="74" spans="1:20" x14ac:dyDescent="0.25">
      <c r="A74" s="31" t="s">
        <v>89</v>
      </c>
      <c r="B74" s="32" t="s">
        <v>4</v>
      </c>
      <c r="C74" s="25" t="s">
        <v>706</v>
      </c>
      <c r="D74" s="25" t="s">
        <v>44</v>
      </c>
      <c r="E74" s="32" t="s">
        <v>45</v>
      </c>
      <c r="F74" s="42" t="s">
        <v>6</v>
      </c>
      <c r="G74" s="25" t="s">
        <v>444</v>
      </c>
      <c r="H74" s="65" t="s">
        <v>90</v>
      </c>
      <c r="I74" s="69">
        <v>30</v>
      </c>
      <c r="J74" s="70">
        <f t="shared" si="4"/>
        <v>3</v>
      </c>
      <c r="K74" s="67">
        <f>ROUNDUP('PARA CALCULO EPI'!$J74/$K$5,0)*2</f>
        <v>2</v>
      </c>
      <c r="L74" s="2">
        <f>ROUNDUP('PARA CALCULO EPI'!$J74/$L$5,0)*2</f>
        <v>2</v>
      </c>
      <c r="M74" s="2">
        <f>ROUNDUP('PARA CALCULO EPI'!$J74/$M$5,0)*2</f>
        <v>2</v>
      </c>
      <c r="N74" s="2">
        <f>ROUNDUP('PARA CALCULO EPI'!$J74/$N$5,0)*2</f>
        <v>4</v>
      </c>
      <c r="O74" s="45">
        <f>SUM('PARA CALCULO EPI'!$K74:$N74)</f>
        <v>10</v>
      </c>
      <c r="P74" s="58">
        <f>('PARA CALCULO EPI'!$J74)*$P$5</f>
        <v>120</v>
      </c>
      <c r="Q74" s="59">
        <f t="shared" si="5"/>
        <v>3480</v>
      </c>
      <c r="R74" s="61">
        <v>1000</v>
      </c>
      <c r="S74" s="60">
        <f t="shared" si="6"/>
        <v>3</v>
      </c>
      <c r="T74" s="64">
        <f t="shared" si="7"/>
        <v>3000</v>
      </c>
    </row>
    <row r="75" spans="1:20" x14ac:dyDescent="0.25">
      <c r="A75" s="31" t="s">
        <v>91</v>
      </c>
      <c r="B75" s="32" t="s">
        <v>4</v>
      </c>
      <c r="C75" s="25" t="s">
        <v>706</v>
      </c>
      <c r="D75" s="25" t="s">
        <v>44</v>
      </c>
      <c r="E75" s="32" t="s">
        <v>45</v>
      </c>
      <c r="F75" s="42" t="s">
        <v>6</v>
      </c>
      <c r="G75" s="25" t="s">
        <v>444</v>
      </c>
      <c r="H75" s="65" t="s">
        <v>92</v>
      </c>
      <c r="I75" s="69">
        <v>40</v>
      </c>
      <c r="J75" s="70">
        <f t="shared" si="4"/>
        <v>4</v>
      </c>
      <c r="K75" s="67">
        <f>ROUNDUP('PARA CALCULO EPI'!$J75/$K$5,0)*2</f>
        <v>2</v>
      </c>
      <c r="L75" s="2">
        <f>ROUNDUP('PARA CALCULO EPI'!$J75/$L$5,0)*2</f>
        <v>2</v>
      </c>
      <c r="M75" s="2">
        <f>ROUNDUP('PARA CALCULO EPI'!$J75/$M$5,0)*2</f>
        <v>2</v>
      </c>
      <c r="N75" s="2">
        <f>ROUNDUP('PARA CALCULO EPI'!$J75/$N$5,0)*2</f>
        <v>4</v>
      </c>
      <c r="O75" s="45">
        <f>SUM('PARA CALCULO EPI'!$K75:$N75)</f>
        <v>10</v>
      </c>
      <c r="P75" s="58">
        <f>('PARA CALCULO EPI'!$J75)*$P$5</f>
        <v>160</v>
      </c>
      <c r="Q75" s="59">
        <f t="shared" si="5"/>
        <v>4640</v>
      </c>
      <c r="R75" s="61">
        <v>1000</v>
      </c>
      <c r="S75" s="60">
        <f t="shared" si="6"/>
        <v>4</v>
      </c>
      <c r="T75" s="64">
        <f t="shared" si="7"/>
        <v>4000</v>
      </c>
    </row>
    <row r="76" spans="1:20" x14ac:dyDescent="0.25">
      <c r="A76" s="31" t="s">
        <v>879</v>
      </c>
      <c r="B76" s="32" t="s">
        <v>4</v>
      </c>
      <c r="C76" s="25" t="s">
        <v>706</v>
      </c>
      <c r="D76" s="25" t="s">
        <v>21</v>
      </c>
      <c r="E76" s="32" t="s">
        <v>34</v>
      </c>
      <c r="F76" s="42" t="s">
        <v>6</v>
      </c>
      <c r="G76" s="25" t="s">
        <v>444</v>
      </c>
      <c r="H76" s="65" t="s">
        <v>880</v>
      </c>
      <c r="I76" s="69">
        <v>9</v>
      </c>
      <c r="J76" s="70">
        <f t="shared" si="4"/>
        <v>1</v>
      </c>
      <c r="K76" s="67">
        <f>ROUNDUP('PARA CALCULO EPI'!$J76/$K$5,0)*2</f>
        <v>2</v>
      </c>
      <c r="L76" s="2">
        <f>ROUNDUP('PARA CALCULO EPI'!$J76/$L$5,0)*2</f>
        <v>2</v>
      </c>
      <c r="M76" s="2">
        <f>ROUNDUP('PARA CALCULO EPI'!$J76/$M$5,0)*2</f>
        <v>2</v>
      </c>
      <c r="N76" s="2">
        <f>ROUNDUP('PARA CALCULO EPI'!$J76/$N$5,0)*2</f>
        <v>2</v>
      </c>
      <c r="O76" s="45">
        <f>SUM('PARA CALCULO EPI'!$K76:$N76)</f>
        <v>8</v>
      </c>
      <c r="P76" s="58">
        <f>('PARA CALCULO EPI'!$J76)*$P$5</f>
        <v>40</v>
      </c>
      <c r="Q76" s="59">
        <f t="shared" si="5"/>
        <v>1160</v>
      </c>
      <c r="R76" s="61">
        <v>1000</v>
      </c>
      <c r="S76" s="60">
        <f t="shared" si="6"/>
        <v>1</v>
      </c>
      <c r="T76" s="64">
        <f t="shared" si="7"/>
        <v>1000</v>
      </c>
    </row>
    <row r="77" spans="1:20" x14ac:dyDescent="0.25">
      <c r="A77" s="31" t="s">
        <v>881</v>
      </c>
      <c r="B77" s="32" t="s">
        <v>4</v>
      </c>
      <c r="C77" s="25" t="s">
        <v>706</v>
      </c>
      <c r="D77" s="25" t="s">
        <v>21</v>
      </c>
      <c r="E77" s="32" t="s">
        <v>28</v>
      </c>
      <c r="F77" s="42" t="s">
        <v>6</v>
      </c>
      <c r="G77" s="25" t="s">
        <v>444</v>
      </c>
      <c r="H77" s="65" t="s">
        <v>882</v>
      </c>
      <c r="I77" s="69">
        <v>28</v>
      </c>
      <c r="J77" s="70">
        <f t="shared" si="4"/>
        <v>3</v>
      </c>
      <c r="K77" s="67">
        <f>ROUNDUP('PARA CALCULO EPI'!$J77/$K$5,0)*2</f>
        <v>2</v>
      </c>
      <c r="L77" s="2">
        <f>ROUNDUP('PARA CALCULO EPI'!$J77/$L$5,0)*2</f>
        <v>2</v>
      </c>
      <c r="M77" s="2">
        <f>ROUNDUP('PARA CALCULO EPI'!$J77/$M$5,0)*2</f>
        <v>2</v>
      </c>
      <c r="N77" s="2">
        <f>ROUNDUP('PARA CALCULO EPI'!$J77/$N$5,0)*2</f>
        <v>4</v>
      </c>
      <c r="O77" s="45">
        <f>SUM('PARA CALCULO EPI'!$K77:$N77)</f>
        <v>10</v>
      </c>
      <c r="P77" s="58">
        <f>('PARA CALCULO EPI'!$J77)*$P$5</f>
        <v>120</v>
      </c>
      <c r="Q77" s="59">
        <f t="shared" si="5"/>
        <v>3480</v>
      </c>
      <c r="R77" s="61">
        <v>1000</v>
      </c>
      <c r="S77" s="60">
        <f t="shared" si="6"/>
        <v>3</v>
      </c>
      <c r="T77" s="64">
        <f t="shared" si="7"/>
        <v>3000</v>
      </c>
    </row>
    <row r="78" spans="1:20" x14ac:dyDescent="0.25">
      <c r="A78" s="31" t="s">
        <v>37</v>
      </c>
      <c r="B78" s="32" t="s">
        <v>4</v>
      </c>
      <c r="C78" s="25" t="s">
        <v>706</v>
      </c>
      <c r="D78" s="25" t="s">
        <v>35</v>
      </c>
      <c r="E78" s="32" t="s">
        <v>36</v>
      </c>
      <c r="F78" s="42" t="s">
        <v>6</v>
      </c>
      <c r="G78" s="25" t="s">
        <v>444</v>
      </c>
      <c r="H78" s="65" t="s">
        <v>38</v>
      </c>
      <c r="I78" s="69">
        <v>39</v>
      </c>
      <c r="J78" s="70">
        <f t="shared" si="4"/>
        <v>4</v>
      </c>
      <c r="K78" s="67">
        <f>ROUNDUP('PARA CALCULO EPI'!$J78/$K$5,0)*2</f>
        <v>2</v>
      </c>
      <c r="L78" s="2">
        <f>ROUNDUP('PARA CALCULO EPI'!$J78/$L$5,0)*2</f>
        <v>2</v>
      </c>
      <c r="M78" s="2">
        <f>ROUNDUP('PARA CALCULO EPI'!$J78/$M$5,0)*2</f>
        <v>2</v>
      </c>
      <c r="N78" s="2">
        <f>ROUNDUP('PARA CALCULO EPI'!$J78/$N$5,0)*2</f>
        <v>4</v>
      </c>
      <c r="O78" s="45">
        <f>SUM('PARA CALCULO EPI'!$K78:$N78)</f>
        <v>10</v>
      </c>
      <c r="P78" s="58">
        <f>('PARA CALCULO EPI'!$J78)*$P$5</f>
        <v>160</v>
      </c>
      <c r="Q78" s="59">
        <f t="shared" si="5"/>
        <v>4640</v>
      </c>
      <c r="R78" s="61">
        <v>1000</v>
      </c>
      <c r="S78" s="60">
        <f t="shared" si="6"/>
        <v>4</v>
      </c>
      <c r="T78" s="64">
        <f t="shared" si="7"/>
        <v>4000</v>
      </c>
    </row>
    <row r="79" spans="1:20" x14ac:dyDescent="0.25">
      <c r="A79" s="31" t="s">
        <v>32</v>
      </c>
      <c r="B79" s="32" t="s">
        <v>4</v>
      </c>
      <c r="C79" s="25" t="s">
        <v>706</v>
      </c>
      <c r="D79" s="25" t="s">
        <v>21</v>
      </c>
      <c r="E79" s="32" t="s">
        <v>31</v>
      </c>
      <c r="F79" s="42" t="s">
        <v>6</v>
      </c>
      <c r="G79" s="25" t="s">
        <v>444</v>
      </c>
      <c r="H79" s="65" t="s">
        <v>33</v>
      </c>
      <c r="I79" s="69">
        <v>60</v>
      </c>
      <c r="J79" s="70">
        <f t="shared" si="4"/>
        <v>6</v>
      </c>
      <c r="K79" s="67">
        <f>ROUNDUP('PARA CALCULO EPI'!$J79/$K$5,0)*2</f>
        <v>4</v>
      </c>
      <c r="L79" s="2">
        <f>ROUNDUP('PARA CALCULO EPI'!$J79/$L$5,0)*2</f>
        <v>4</v>
      </c>
      <c r="M79" s="2">
        <f>ROUNDUP('PARA CALCULO EPI'!$J79/$M$5,0)*2</f>
        <v>4</v>
      </c>
      <c r="N79" s="2">
        <f>ROUNDUP('PARA CALCULO EPI'!$J79/$N$5,0)*2</f>
        <v>6</v>
      </c>
      <c r="O79" s="45">
        <f>SUM('PARA CALCULO EPI'!$K79:$N79)</f>
        <v>18</v>
      </c>
      <c r="P79" s="58">
        <f>('PARA CALCULO EPI'!$J79)*$P$5</f>
        <v>240</v>
      </c>
      <c r="Q79" s="59">
        <f t="shared" si="5"/>
        <v>6960</v>
      </c>
      <c r="R79" s="61">
        <v>1000</v>
      </c>
      <c r="S79" s="60">
        <f t="shared" si="6"/>
        <v>6</v>
      </c>
      <c r="T79" s="64">
        <f t="shared" si="7"/>
        <v>6000</v>
      </c>
    </row>
    <row r="80" spans="1:20" x14ac:dyDescent="0.25">
      <c r="A80" s="31" t="s">
        <v>887</v>
      </c>
      <c r="B80" s="32" t="s">
        <v>4</v>
      </c>
      <c r="C80" s="25" t="s">
        <v>706</v>
      </c>
      <c r="D80" s="25" t="s">
        <v>5</v>
      </c>
      <c r="E80" s="32" t="s">
        <v>14</v>
      </c>
      <c r="F80" s="42" t="s">
        <v>6</v>
      </c>
      <c r="G80" s="25" t="s">
        <v>444</v>
      </c>
      <c r="H80" s="65" t="s">
        <v>17</v>
      </c>
      <c r="I80" s="69">
        <v>10</v>
      </c>
      <c r="J80" s="70">
        <f t="shared" si="4"/>
        <v>1</v>
      </c>
      <c r="K80" s="67">
        <f>ROUNDUP('PARA CALCULO EPI'!$J80/$K$5,0)*2</f>
        <v>2</v>
      </c>
      <c r="L80" s="2">
        <f>ROUNDUP('PARA CALCULO EPI'!$J80/$L$5,0)*2</f>
        <v>2</v>
      </c>
      <c r="M80" s="2">
        <f>ROUNDUP('PARA CALCULO EPI'!$J80/$M$5,0)*2</f>
        <v>2</v>
      </c>
      <c r="N80" s="2">
        <f>ROUNDUP('PARA CALCULO EPI'!$J80/$N$5,0)*2</f>
        <v>2</v>
      </c>
      <c r="O80" s="45">
        <f>SUM('PARA CALCULO EPI'!$K80:$N80)</f>
        <v>8</v>
      </c>
      <c r="P80" s="58">
        <f>('PARA CALCULO EPI'!$J80)*$P$5</f>
        <v>40</v>
      </c>
      <c r="Q80" s="59">
        <f t="shared" si="5"/>
        <v>1160</v>
      </c>
      <c r="R80" s="61">
        <v>1000</v>
      </c>
      <c r="S80" s="60">
        <f t="shared" si="6"/>
        <v>1</v>
      </c>
      <c r="T80" s="64">
        <f t="shared" si="7"/>
        <v>1000</v>
      </c>
    </row>
    <row r="81" spans="1:20" x14ac:dyDescent="0.25">
      <c r="A81" s="31" t="s">
        <v>888</v>
      </c>
      <c r="B81" s="32" t="s">
        <v>4</v>
      </c>
      <c r="C81" s="25" t="s">
        <v>706</v>
      </c>
      <c r="D81" s="25" t="s">
        <v>19</v>
      </c>
      <c r="E81" s="32" t="s">
        <v>20</v>
      </c>
      <c r="F81" s="42" t="s">
        <v>8</v>
      </c>
      <c r="G81" s="25" t="s">
        <v>709</v>
      </c>
      <c r="H81" s="65" t="s">
        <v>889</v>
      </c>
      <c r="I81" s="69">
        <v>6</v>
      </c>
      <c r="J81" s="70">
        <f t="shared" si="4"/>
        <v>1</v>
      </c>
      <c r="K81" s="67">
        <f>ROUNDUP('PARA CALCULO EPI'!$J81/$K$5,0)*2</f>
        <v>2</v>
      </c>
      <c r="L81" s="2">
        <f>ROUNDUP('PARA CALCULO EPI'!$J81/$L$5,0)*2</f>
        <v>2</v>
      </c>
      <c r="M81" s="2">
        <f>ROUNDUP('PARA CALCULO EPI'!$J81/$M$5,0)*2</f>
        <v>2</v>
      </c>
      <c r="N81" s="2">
        <f>ROUNDUP('PARA CALCULO EPI'!$J81/$N$5,0)*2</f>
        <v>2</v>
      </c>
      <c r="O81" s="45">
        <f>SUM('PARA CALCULO EPI'!$K81:$N81)</f>
        <v>8</v>
      </c>
      <c r="P81" s="58">
        <f>('PARA CALCULO EPI'!$J81)*$P$5</f>
        <v>40</v>
      </c>
      <c r="Q81" s="59">
        <f t="shared" si="5"/>
        <v>1160</v>
      </c>
      <c r="R81" s="61">
        <v>1000</v>
      </c>
      <c r="S81" s="60">
        <f t="shared" si="6"/>
        <v>1</v>
      </c>
      <c r="T81" s="64">
        <f t="shared" si="7"/>
        <v>1000</v>
      </c>
    </row>
    <row r="82" spans="1:20" x14ac:dyDescent="0.25">
      <c r="A82" s="31" t="s">
        <v>93</v>
      </c>
      <c r="B82" s="32" t="s">
        <v>4</v>
      </c>
      <c r="C82" s="25" t="s">
        <v>706</v>
      </c>
      <c r="D82" s="25" t="s">
        <v>44</v>
      </c>
      <c r="E82" s="32" t="s">
        <v>45</v>
      </c>
      <c r="F82" s="42" t="s">
        <v>6</v>
      </c>
      <c r="G82" s="25" t="s">
        <v>713</v>
      </c>
      <c r="H82" s="65" t="s">
        <v>94</v>
      </c>
      <c r="I82" s="69">
        <v>40</v>
      </c>
      <c r="J82" s="70">
        <f t="shared" si="4"/>
        <v>4</v>
      </c>
      <c r="K82" s="67">
        <f>ROUNDUP('PARA CALCULO EPI'!$J82/$K$5,0)*2</f>
        <v>2</v>
      </c>
      <c r="L82" s="2">
        <f>ROUNDUP('PARA CALCULO EPI'!$J82/$L$5,0)*2</f>
        <v>2</v>
      </c>
      <c r="M82" s="2">
        <f>ROUNDUP('PARA CALCULO EPI'!$J82/$M$5,0)*2</f>
        <v>2</v>
      </c>
      <c r="N82" s="2">
        <f>ROUNDUP('PARA CALCULO EPI'!$J82/$N$5,0)*2</f>
        <v>4</v>
      </c>
      <c r="O82" s="45">
        <f>SUM('PARA CALCULO EPI'!$K82:$N82)</f>
        <v>10</v>
      </c>
      <c r="P82" s="58">
        <f>('PARA CALCULO EPI'!$J82)*$P$5</f>
        <v>160</v>
      </c>
      <c r="Q82" s="59">
        <f t="shared" si="5"/>
        <v>4640</v>
      </c>
      <c r="R82" s="61">
        <v>1000</v>
      </c>
      <c r="S82" s="60">
        <f t="shared" si="6"/>
        <v>4</v>
      </c>
      <c r="T82" s="64">
        <f t="shared" si="7"/>
        <v>4000</v>
      </c>
    </row>
    <row r="83" spans="1:20" x14ac:dyDescent="0.25">
      <c r="A83" s="31" t="s">
        <v>940</v>
      </c>
      <c r="B83" s="32" t="s">
        <v>4</v>
      </c>
      <c r="C83" s="25" t="s">
        <v>706</v>
      </c>
      <c r="D83" s="25" t="s">
        <v>44</v>
      </c>
      <c r="E83" s="32" t="s">
        <v>45</v>
      </c>
      <c r="F83" s="42" t="s">
        <v>6</v>
      </c>
      <c r="G83" s="25" t="s">
        <v>444</v>
      </c>
      <c r="H83" s="65" t="s">
        <v>1013</v>
      </c>
      <c r="I83" s="69">
        <v>30</v>
      </c>
      <c r="J83" s="70">
        <f t="shared" si="4"/>
        <v>3</v>
      </c>
      <c r="K83" s="67">
        <f>ROUNDUP('PARA CALCULO EPI'!$J83/$K$5,0)*2</f>
        <v>2</v>
      </c>
      <c r="L83" s="2">
        <f>ROUNDUP('PARA CALCULO EPI'!$J83/$L$5,0)*2</f>
        <v>2</v>
      </c>
      <c r="M83" s="2">
        <f>ROUNDUP('PARA CALCULO EPI'!$J83/$M$5,0)*2</f>
        <v>2</v>
      </c>
      <c r="N83" s="2">
        <f>ROUNDUP('PARA CALCULO EPI'!$J83/$N$5,0)*2</f>
        <v>4</v>
      </c>
      <c r="O83" s="45">
        <f>SUM('PARA CALCULO EPI'!$K83:$N83)</f>
        <v>10</v>
      </c>
      <c r="P83" s="58">
        <f>('PARA CALCULO EPI'!$J83)*$P$5</f>
        <v>120</v>
      </c>
      <c r="Q83" s="59">
        <f t="shared" si="5"/>
        <v>3480</v>
      </c>
      <c r="R83" s="61">
        <v>1000</v>
      </c>
      <c r="S83" s="60">
        <f t="shared" si="6"/>
        <v>3</v>
      </c>
      <c r="T83" s="64">
        <f t="shared" si="7"/>
        <v>3000</v>
      </c>
    </row>
    <row r="84" spans="1:20" x14ac:dyDescent="0.25">
      <c r="A84" s="31" t="s">
        <v>100</v>
      </c>
      <c r="B84" s="32" t="s">
        <v>95</v>
      </c>
      <c r="C84" s="25" t="s">
        <v>772</v>
      </c>
      <c r="D84" s="25" t="s">
        <v>773</v>
      </c>
      <c r="E84" s="32" t="s">
        <v>99</v>
      </c>
      <c r="F84" s="42" t="s">
        <v>6</v>
      </c>
      <c r="G84" s="25" t="s">
        <v>713</v>
      </c>
      <c r="H84" s="65" t="s">
        <v>101</v>
      </c>
      <c r="I84" s="69">
        <v>10</v>
      </c>
      <c r="J84" s="70">
        <f t="shared" si="4"/>
        <v>1</v>
      </c>
      <c r="K84" s="67">
        <f>ROUNDUP('PARA CALCULO EPI'!$J84/$K$5,0)*2</f>
        <v>2</v>
      </c>
      <c r="L84" s="2">
        <f>ROUNDUP('PARA CALCULO EPI'!$J84/$L$5,0)*2</f>
        <v>2</v>
      </c>
      <c r="M84" s="2">
        <f>ROUNDUP('PARA CALCULO EPI'!$J84/$M$5,0)*2</f>
        <v>2</v>
      </c>
      <c r="N84" s="2">
        <f>ROUNDUP('PARA CALCULO EPI'!$J84/$N$5,0)*2</f>
        <v>2</v>
      </c>
      <c r="O84" s="45">
        <f>SUM('PARA CALCULO EPI'!$K84:$N84)</f>
        <v>8</v>
      </c>
      <c r="P84" s="58">
        <f>('PARA CALCULO EPI'!$J84)*$P$5</f>
        <v>40</v>
      </c>
      <c r="Q84" s="59">
        <f t="shared" si="5"/>
        <v>1160</v>
      </c>
      <c r="R84" s="61">
        <v>1000</v>
      </c>
      <c r="S84" s="60">
        <f t="shared" si="6"/>
        <v>1</v>
      </c>
      <c r="T84" s="64">
        <f t="shared" si="7"/>
        <v>1000</v>
      </c>
    </row>
    <row r="85" spans="1:20" x14ac:dyDescent="0.25">
      <c r="A85" s="31" t="s">
        <v>922</v>
      </c>
      <c r="B85" s="32" t="s">
        <v>95</v>
      </c>
      <c r="C85" s="25" t="s">
        <v>772</v>
      </c>
      <c r="D85" s="25" t="s">
        <v>773</v>
      </c>
      <c r="E85" s="32" t="s">
        <v>963</v>
      </c>
      <c r="F85" s="42" t="s">
        <v>6</v>
      </c>
      <c r="G85" s="25" t="s">
        <v>713</v>
      </c>
      <c r="H85" s="65" t="s">
        <v>964</v>
      </c>
      <c r="I85" s="69">
        <v>10</v>
      </c>
      <c r="J85" s="70">
        <f t="shared" si="4"/>
        <v>1</v>
      </c>
      <c r="K85" s="67">
        <f>ROUNDUP('PARA CALCULO EPI'!$J85/$K$5,0)*2</f>
        <v>2</v>
      </c>
      <c r="L85" s="2">
        <f>ROUNDUP('PARA CALCULO EPI'!$J85/$L$5,0)*2</f>
        <v>2</v>
      </c>
      <c r="M85" s="2">
        <f>ROUNDUP('PARA CALCULO EPI'!$J85/$M$5,0)*2</f>
        <v>2</v>
      </c>
      <c r="N85" s="2">
        <f>ROUNDUP('PARA CALCULO EPI'!$J85/$N$5,0)*2</f>
        <v>2</v>
      </c>
      <c r="O85" s="45">
        <f>SUM('PARA CALCULO EPI'!$K85:$N85)</f>
        <v>8</v>
      </c>
      <c r="P85" s="58">
        <f>('PARA CALCULO EPI'!$J85)*$P$5</f>
        <v>40</v>
      </c>
      <c r="Q85" s="59">
        <f t="shared" si="5"/>
        <v>1160</v>
      </c>
      <c r="R85" s="61">
        <v>1000</v>
      </c>
      <c r="S85" s="60">
        <f t="shared" si="6"/>
        <v>1</v>
      </c>
      <c r="T85" s="64">
        <f t="shared" si="7"/>
        <v>1000</v>
      </c>
    </row>
    <row r="86" spans="1:20" x14ac:dyDescent="0.25">
      <c r="A86" s="31" t="s">
        <v>107</v>
      </c>
      <c r="B86" s="32" t="s">
        <v>95</v>
      </c>
      <c r="C86" s="25" t="s">
        <v>772</v>
      </c>
      <c r="D86" s="25" t="s">
        <v>102</v>
      </c>
      <c r="E86" s="32" t="s">
        <v>106</v>
      </c>
      <c r="F86" s="42" t="s">
        <v>8</v>
      </c>
      <c r="G86" s="25" t="s">
        <v>713</v>
      </c>
      <c r="H86" s="65" t="s">
        <v>108</v>
      </c>
      <c r="I86" s="69">
        <v>8</v>
      </c>
      <c r="J86" s="70">
        <f t="shared" si="4"/>
        <v>1</v>
      </c>
      <c r="K86" s="67">
        <f>ROUNDUP('PARA CALCULO EPI'!$J86/$K$5,0)*2</f>
        <v>2</v>
      </c>
      <c r="L86" s="2">
        <f>ROUNDUP('PARA CALCULO EPI'!$J86/$L$5,0)*2</f>
        <v>2</v>
      </c>
      <c r="M86" s="2">
        <f>ROUNDUP('PARA CALCULO EPI'!$J86/$M$5,0)*2</f>
        <v>2</v>
      </c>
      <c r="N86" s="2">
        <f>ROUNDUP('PARA CALCULO EPI'!$J86/$N$5,0)*2</f>
        <v>2</v>
      </c>
      <c r="O86" s="45">
        <f>SUM('PARA CALCULO EPI'!$K86:$N86)</f>
        <v>8</v>
      </c>
      <c r="P86" s="58">
        <f>('PARA CALCULO EPI'!$J86)*$P$5</f>
        <v>40</v>
      </c>
      <c r="Q86" s="59">
        <f t="shared" si="5"/>
        <v>1160</v>
      </c>
      <c r="R86" s="61">
        <v>1000</v>
      </c>
      <c r="S86" s="60">
        <f t="shared" si="6"/>
        <v>1</v>
      </c>
      <c r="T86" s="64">
        <f t="shared" si="7"/>
        <v>1000</v>
      </c>
    </row>
    <row r="87" spans="1:20" x14ac:dyDescent="0.25">
      <c r="A87" s="31" t="s">
        <v>781</v>
      </c>
      <c r="B87" s="32" t="s">
        <v>95</v>
      </c>
      <c r="C87" s="25" t="s">
        <v>772</v>
      </c>
      <c r="D87" s="25" t="s">
        <v>96</v>
      </c>
      <c r="E87" s="32" t="s">
        <v>97</v>
      </c>
      <c r="F87" s="42" t="s">
        <v>8</v>
      </c>
      <c r="G87" s="25" t="s">
        <v>713</v>
      </c>
      <c r="H87" s="65" t="s">
        <v>98</v>
      </c>
      <c r="I87" s="69">
        <v>60</v>
      </c>
      <c r="J87" s="70">
        <f t="shared" si="4"/>
        <v>6</v>
      </c>
      <c r="K87" s="67">
        <f>ROUNDUP('PARA CALCULO EPI'!$J87/$K$5,0)*2</f>
        <v>4</v>
      </c>
      <c r="L87" s="2">
        <f>ROUNDUP('PARA CALCULO EPI'!$J87/$L$5,0)*2</f>
        <v>4</v>
      </c>
      <c r="M87" s="2">
        <f>ROUNDUP('PARA CALCULO EPI'!$J87/$M$5,0)*2</f>
        <v>4</v>
      </c>
      <c r="N87" s="2">
        <f>ROUNDUP('PARA CALCULO EPI'!$J87/$N$5,0)*2</f>
        <v>6</v>
      </c>
      <c r="O87" s="45">
        <f>SUM('PARA CALCULO EPI'!$K87:$N87)</f>
        <v>18</v>
      </c>
      <c r="P87" s="58">
        <f>('PARA CALCULO EPI'!$J87)*$P$5</f>
        <v>240</v>
      </c>
      <c r="Q87" s="59">
        <f t="shared" si="5"/>
        <v>6960</v>
      </c>
      <c r="R87" s="61">
        <v>1000</v>
      </c>
      <c r="S87" s="60">
        <f t="shared" si="6"/>
        <v>6</v>
      </c>
      <c r="T87" s="64">
        <f t="shared" si="7"/>
        <v>6000</v>
      </c>
    </row>
    <row r="88" spans="1:20" x14ac:dyDescent="0.25">
      <c r="A88" s="31" t="s">
        <v>104</v>
      </c>
      <c r="B88" s="32" t="s">
        <v>95</v>
      </c>
      <c r="C88" s="25" t="s">
        <v>772</v>
      </c>
      <c r="D88" s="25" t="s">
        <v>102</v>
      </c>
      <c r="E88" s="32" t="s">
        <v>103</v>
      </c>
      <c r="F88" s="42" t="s">
        <v>8</v>
      </c>
      <c r="G88" s="25" t="s">
        <v>713</v>
      </c>
      <c r="H88" s="65" t="s">
        <v>105</v>
      </c>
      <c r="I88" s="69">
        <v>10</v>
      </c>
      <c r="J88" s="70">
        <f t="shared" si="4"/>
        <v>1</v>
      </c>
      <c r="K88" s="67">
        <f>ROUNDUP('PARA CALCULO EPI'!$J88/$K$5,0)*2</f>
        <v>2</v>
      </c>
      <c r="L88" s="2">
        <f>ROUNDUP('PARA CALCULO EPI'!$J88/$L$5,0)*2</f>
        <v>2</v>
      </c>
      <c r="M88" s="2">
        <f>ROUNDUP('PARA CALCULO EPI'!$J88/$M$5,0)*2</f>
        <v>2</v>
      </c>
      <c r="N88" s="2">
        <f>ROUNDUP('PARA CALCULO EPI'!$J88/$N$5,0)*2</f>
        <v>2</v>
      </c>
      <c r="O88" s="45">
        <f>SUM('PARA CALCULO EPI'!$K88:$N88)</f>
        <v>8</v>
      </c>
      <c r="P88" s="58">
        <f>('PARA CALCULO EPI'!$J88)*$P$5</f>
        <v>40</v>
      </c>
      <c r="Q88" s="59">
        <f t="shared" si="5"/>
        <v>1160</v>
      </c>
      <c r="R88" s="61">
        <v>1000</v>
      </c>
      <c r="S88" s="60">
        <f t="shared" si="6"/>
        <v>1</v>
      </c>
      <c r="T88" s="64">
        <f t="shared" si="7"/>
        <v>1000</v>
      </c>
    </row>
    <row r="89" spans="1:20" x14ac:dyDescent="0.25">
      <c r="A89" s="31" t="s">
        <v>816</v>
      </c>
      <c r="B89" s="32" t="s">
        <v>95</v>
      </c>
      <c r="C89" s="25" t="s">
        <v>772</v>
      </c>
      <c r="D89" s="25" t="s">
        <v>102</v>
      </c>
      <c r="E89" s="32" t="s">
        <v>817</v>
      </c>
      <c r="F89" s="42" t="s">
        <v>8</v>
      </c>
      <c r="G89" s="25" t="s">
        <v>709</v>
      </c>
      <c r="H89" s="65" t="s">
        <v>818</v>
      </c>
      <c r="I89" s="69">
        <v>10</v>
      </c>
      <c r="J89" s="70">
        <f t="shared" si="4"/>
        <v>1</v>
      </c>
      <c r="K89" s="67">
        <f>ROUNDUP('PARA CALCULO EPI'!$J89/$K$5,0)*2</f>
        <v>2</v>
      </c>
      <c r="L89" s="2">
        <f>ROUNDUP('PARA CALCULO EPI'!$J89/$L$5,0)*2</f>
        <v>2</v>
      </c>
      <c r="M89" s="2">
        <f>ROUNDUP('PARA CALCULO EPI'!$J89/$M$5,0)*2</f>
        <v>2</v>
      </c>
      <c r="N89" s="2">
        <f>ROUNDUP('PARA CALCULO EPI'!$J89/$N$5,0)*2</f>
        <v>2</v>
      </c>
      <c r="O89" s="45">
        <f>SUM('PARA CALCULO EPI'!$K89:$N89)</f>
        <v>8</v>
      </c>
      <c r="P89" s="58">
        <f>('PARA CALCULO EPI'!$J89)*$P$5</f>
        <v>40</v>
      </c>
      <c r="Q89" s="59">
        <f t="shared" si="5"/>
        <v>1160</v>
      </c>
      <c r="R89" s="61">
        <v>1000</v>
      </c>
      <c r="S89" s="60">
        <f t="shared" si="6"/>
        <v>1</v>
      </c>
      <c r="T89" s="64">
        <f t="shared" si="7"/>
        <v>1000</v>
      </c>
    </row>
    <row r="90" spans="1:20" x14ac:dyDescent="0.25">
      <c r="A90" s="31" t="s">
        <v>127</v>
      </c>
      <c r="B90" s="32" t="s">
        <v>109</v>
      </c>
      <c r="C90" s="25" t="s">
        <v>776</v>
      </c>
      <c r="D90" s="25" t="s">
        <v>125</v>
      </c>
      <c r="E90" s="32" t="s">
        <v>126</v>
      </c>
      <c r="F90" s="42" t="s">
        <v>6</v>
      </c>
      <c r="G90" s="25" t="s">
        <v>713</v>
      </c>
      <c r="H90" s="65" t="s">
        <v>128</v>
      </c>
      <c r="I90" s="69">
        <v>10</v>
      </c>
      <c r="J90" s="70">
        <f t="shared" si="4"/>
        <v>1</v>
      </c>
      <c r="K90" s="67">
        <f>ROUNDUP('PARA CALCULO EPI'!$J90/$K$5,0)*2</f>
        <v>2</v>
      </c>
      <c r="L90" s="2">
        <f>ROUNDUP('PARA CALCULO EPI'!$J90/$L$5,0)*2</f>
        <v>2</v>
      </c>
      <c r="M90" s="2">
        <f>ROUNDUP('PARA CALCULO EPI'!$J90/$M$5,0)*2</f>
        <v>2</v>
      </c>
      <c r="N90" s="2">
        <f>ROUNDUP('PARA CALCULO EPI'!$J90/$N$5,0)*2</f>
        <v>2</v>
      </c>
      <c r="O90" s="45">
        <f>SUM('PARA CALCULO EPI'!$K90:$N90)</f>
        <v>8</v>
      </c>
      <c r="P90" s="58">
        <f>('PARA CALCULO EPI'!$J90)*$P$5</f>
        <v>40</v>
      </c>
      <c r="Q90" s="59">
        <f t="shared" si="5"/>
        <v>1160</v>
      </c>
      <c r="R90" s="61">
        <v>1000</v>
      </c>
      <c r="S90" s="60">
        <f t="shared" si="6"/>
        <v>1</v>
      </c>
      <c r="T90" s="64">
        <f t="shared" si="7"/>
        <v>1000</v>
      </c>
    </row>
    <row r="91" spans="1:20" ht="26.25" x14ac:dyDescent="0.25">
      <c r="A91" s="31" t="s">
        <v>116</v>
      </c>
      <c r="B91" s="32" t="s">
        <v>109</v>
      </c>
      <c r="C91" s="25" t="s">
        <v>776</v>
      </c>
      <c r="D91" s="25" t="s">
        <v>114</v>
      </c>
      <c r="E91" s="32" t="s">
        <v>115</v>
      </c>
      <c r="F91" s="42" t="s">
        <v>6</v>
      </c>
      <c r="G91" s="25" t="s">
        <v>713</v>
      </c>
      <c r="H91" s="65" t="s">
        <v>117</v>
      </c>
      <c r="I91" s="69">
        <v>9</v>
      </c>
      <c r="J91" s="70">
        <f t="shared" si="4"/>
        <v>1</v>
      </c>
      <c r="K91" s="67">
        <f>ROUNDUP('PARA CALCULO EPI'!$J91/$K$5,0)*2</f>
        <v>2</v>
      </c>
      <c r="L91" s="2">
        <f>ROUNDUP('PARA CALCULO EPI'!$J91/$L$5,0)*2</f>
        <v>2</v>
      </c>
      <c r="M91" s="2">
        <f>ROUNDUP('PARA CALCULO EPI'!$J91/$M$5,0)*2</f>
        <v>2</v>
      </c>
      <c r="N91" s="2">
        <f>ROUNDUP('PARA CALCULO EPI'!$J91/$N$5,0)*2</f>
        <v>2</v>
      </c>
      <c r="O91" s="45">
        <f>SUM('PARA CALCULO EPI'!$K91:$N91)</f>
        <v>8</v>
      </c>
      <c r="P91" s="58">
        <f>('PARA CALCULO EPI'!$J91)*$P$5</f>
        <v>40</v>
      </c>
      <c r="Q91" s="59">
        <f t="shared" si="5"/>
        <v>1160</v>
      </c>
      <c r="R91" s="61">
        <v>1000</v>
      </c>
      <c r="S91" s="60">
        <f t="shared" si="6"/>
        <v>1</v>
      </c>
      <c r="T91" s="64">
        <f t="shared" si="7"/>
        <v>1000</v>
      </c>
    </row>
    <row r="92" spans="1:20" x14ac:dyDescent="0.25">
      <c r="A92" s="31" t="s">
        <v>123</v>
      </c>
      <c r="B92" s="32" t="s">
        <v>109</v>
      </c>
      <c r="C92" s="25" t="s">
        <v>776</v>
      </c>
      <c r="D92" s="25" t="s">
        <v>118</v>
      </c>
      <c r="E92" s="32" t="s">
        <v>122</v>
      </c>
      <c r="F92" s="42" t="s">
        <v>6</v>
      </c>
      <c r="G92" s="25" t="s">
        <v>713</v>
      </c>
      <c r="H92" s="65" t="s">
        <v>124</v>
      </c>
      <c r="I92" s="69">
        <v>40</v>
      </c>
      <c r="J92" s="70">
        <f t="shared" si="4"/>
        <v>4</v>
      </c>
      <c r="K92" s="67">
        <f>ROUNDUP('PARA CALCULO EPI'!$J92/$K$5,0)*2</f>
        <v>2</v>
      </c>
      <c r="L92" s="2">
        <f>ROUNDUP('PARA CALCULO EPI'!$J92/$L$5,0)*2</f>
        <v>2</v>
      </c>
      <c r="M92" s="2">
        <f>ROUNDUP('PARA CALCULO EPI'!$J92/$M$5,0)*2</f>
        <v>2</v>
      </c>
      <c r="N92" s="2">
        <f>ROUNDUP('PARA CALCULO EPI'!$J92/$N$5,0)*2</f>
        <v>4</v>
      </c>
      <c r="O92" s="45">
        <f>SUM('PARA CALCULO EPI'!$K92:$N92)</f>
        <v>10</v>
      </c>
      <c r="P92" s="58">
        <f>('PARA CALCULO EPI'!$J92)*$P$5</f>
        <v>160</v>
      </c>
      <c r="Q92" s="59">
        <f t="shared" si="5"/>
        <v>4640</v>
      </c>
      <c r="R92" s="61">
        <v>1000</v>
      </c>
      <c r="S92" s="60">
        <f t="shared" si="6"/>
        <v>4</v>
      </c>
      <c r="T92" s="64">
        <f t="shared" si="7"/>
        <v>4000</v>
      </c>
    </row>
    <row r="93" spans="1:20" x14ac:dyDescent="0.25">
      <c r="A93" s="31" t="s">
        <v>120</v>
      </c>
      <c r="B93" s="32" t="s">
        <v>109</v>
      </c>
      <c r="C93" s="25" t="s">
        <v>776</v>
      </c>
      <c r="D93" s="25" t="s">
        <v>118</v>
      </c>
      <c r="E93" s="32" t="s">
        <v>119</v>
      </c>
      <c r="F93" s="42" t="s">
        <v>6</v>
      </c>
      <c r="G93" s="25" t="s">
        <v>713</v>
      </c>
      <c r="H93" s="65" t="s">
        <v>121</v>
      </c>
      <c r="I93" s="69">
        <v>4</v>
      </c>
      <c r="J93" s="70">
        <f t="shared" si="4"/>
        <v>1</v>
      </c>
      <c r="K93" s="67">
        <f>ROUNDUP('PARA CALCULO EPI'!$J93/$K$5,0)*2</f>
        <v>2</v>
      </c>
      <c r="L93" s="2">
        <f>ROUNDUP('PARA CALCULO EPI'!$J93/$L$5,0)*2</f>
        <v>2</v>
      </c>
      <c r="M93" s="2">
        <f>ROUNDUP('PARA CALCULO EPI'!$J93/$M$5,0)*2</f>
        <v>2</v>
      </c>
      <c r="N93" s="2">
        <f>ROUNDUP('PARA CALCULO EPI'!$J93/$N$5,0)*2</f>
        <v>2</v>
      </c>
      <c r="O93" s="45">
        <f>SUM('PARA CALCULO EPI'!$K93:$N93)</f>
        <v>8</v>
      </c>
      <c r="P93" s="58">
        <f>('PARA CALCULO EPI'!$J93)*$P$5</f>
        <v>40</v>
      </c>
      <c r="Q93" s="59">
        <f t="shared" si="5"/>
        <v>1160</v>
      </c>
      <c r="R93" s="61">
        <v>1000</v>
      </c>
      <c r="S93" s="60">
        <f t="shared" si="6"/>
        <v>1</v>
      </c>
      <c r="T93" s="64">
        <f t="shared" si="7"/>
        <v>1000</v>
      </c>
    </row>
    <row r="94" spans="1:20" x14ac:dyDescent="0.25">
      <c r="A94" s="31" t="s">
        <v>112</v>
      </c>
      <c r="B94" s="32" t="s">
        <v>109</v>
      </c>
      <c r="C94" s="25" t="s">
        <v>776</v>
      </c>
      <c r="D94" s="25" t="s">
        <v>111</v>
      </c>
      <c r="E94" s="32" t="s">
        <v>110</v>
      </c>
      <c r="F94" s="42" t="s">
        <v>6</v>
      </c>
      <c r="G94" s="25" t="s">
        <v>713</v>
      </c>
      <c r="H94" s="65" t="s">
        <v>113</v>
      </c>
      <c r="I94" s="69">
        <v>24</v>
      </c>
      <c r="J94" s="70">
        <f t="shared" si="4"/>
        <v>3</v>
      </c>
      <c r="K94" s="67">
        <f>ROUNDUP('PARA CALCULO EPI'!$J94/$K$5,0)*2</f>
        <v>2</v>
      </c>
      <c r="L94" s="2">
        <f>ROUNDUP('PARA CALCULO EPI'!$J94/$L$5,0)*2</f>
        <v>2</v>
      </c>
      <c r="M94" s="2">
        <f>ROUNDUP('PARA CALCULO EPI'!$J94/$M$5,0)*2</f>
        <v>2</v>
      </c>
      <c r="N94" s="2">
        <f>ROUNDUP('PARA CALCULO EPI'!$J94/$N$5,0)*2</f>
        <v>4</v>
      </c>
      <c r="O94" s="45">
        <f>SUM('PARA CALCULO EPI'!$K94:$N94)</f>
        <v>10</v>
      </c>
      <c r="P94" s="58">
        <f>('PARA CALCULO EPI'!$J94)*$P$5</f>
        <v>120</v>
      </c>
      <c r="Q94" s="59">
        <f t="shared" si="5"/>
        <v>3480</v>
      </c>
      <c r="R94" s="61">
        <v>1000</v>
      </c>
      <c r="S94" s="60">
        <f t="shared" si="6"/>
        <v>3</v>
      </c>
      <c r="T94" s="64">
        <f t="shared" si="7"/>
        <v>3000</v>
      </c>
    </row>
    <row r="95" spans="1:20" ht="26.25" x14ac:dyDescent="0.25">
      <c r="A95" s="31" t="s">
        <v>926</v>
      </c>
      <c r="B95" s="32" t="s">
        <v>109</v>
      </c>
      <c r="C95" s="25" t="s">
        <v>776</v>
      </c>
      <c r="D95" s="25" t="s">
        <v>114</v>
      </c>
      <c r="E95" s="32" t="s">
        <v>981</v>
      </c>
      <c r="F95" s="42" t="s">
        <v>6</v>
      </c>
      <c r="G95" s="25" t="s">
        <v>713</v>
      </c>
      <c r="H95" s="65" t="s">
        <v>982</v>
      </c>
      <c r="I95" s="69">
        <v>5</v>
      </c>
      <c r="J95" s="70">
        <f t="shared" si="4"/>
        <v>1</v>
      </c>
      <c r="K95" s="67">
        <f>ROUNDUP('PARA CALCULO EPI'!$J95/$K$5,0)*2</f>
        <v>2</v>
      </c>
      <c r="L95" s="2">
        <f>ROUNDUP('PARA CALCULO EPI'!$J95/$L$5,0)*2</f>
        <v>2</v>
      </c>
      <c r="M95" s="2">
        <f>ROUNDUP('PARA CALCULO EPI'!$J95/$M$5,0)*2</f>
        <v>2</v>
      </c>
      <c r="N95" s="2">
        <f>ROUNDUP('PARA CALCULO EPI'!$J95/$N$5,0)*2</f>
        <v>2</v>
      </c>
      <c r="O95" s="45">
        <f>SUM('PARA CALCULO EPI'!$K95:$N95)</f>
        <v>8</v>
      </c>
      <c r="P95" s="58">
        <f>('PARA CALCULO EPI'!$J95)*$P$5</f>
        <v>40</v>
      </c>
      <c r="Q95" s="59">
        <f t="shared" si="5"/>
        <v>1160</v>
      </c>
      <c r="R95" s="61">
        <v>1000</v>
      </c>
      <c r="S95" s="60">
        <f t="shared" si="6"/>
        <v>1</v>
      </c>
      <c r="T95" s="64">
        <f t="shared" si="7"/>
        <v>1000</v>
      </c>
    </row>
    <row r="96" spans="1:20" x14ac:dyDescent="0.25">
      <c r="A96" s="31" t="s">
        <v>837</v>
      </c>
      <c r="B96" s="32" t="s">
        <v>109</v>
      </c>
      <c r="C96" s="25" t="s">
        <v>776</v>
      </c>
      <c r="D96" s="25" t="s">
        <v>125</v>
      </c>
      <c r="E96" s="32" t="s">
        <v>838</v>
      </c>
      <c r="F96" s="42" t="s">
        <v>8</v>
      </c>
      <c r="G96" s="25" t="s">
        <v>713</v>
      </c>
      <c r="H96" s="65" t="s">
        <v>839</v>
      </c>
      <c r="I96" s="69">
        <v>27</v>
      </c>
      <c r="J96" s="70">
        <f t="shared" si="4"/>
        <v>3</v>
      </c>
      <c r="K96" s="67">
        <f>ROUNDUP('PARA CALCULO EPI'!$J96/$K$5,0)*2</f>
        <v>2</v>
      </c>
      <c r="L96" s="2">
        <f>ROUNDUP('PARA CALCULO EPI'!$J96/$L$5,0)*2</f>
        <v>2</v>
      </c>
      <c r="M96" s="2">
        <f>ROUNDUP('PARA CALCULO EPI'!$J96/$M$5,0)*2</f>
        <v>2</v>
      </c>
      <c r="N96" s="2">
        <f>ROUNDUP('PARA CALCULO EPI'!$J96/$N$5,0)*2</f>
        <v>4</v>
      </c>
      <c r="O96" s="45">
        <f>SUM('PARA CALCULO EPI'!$K96:$N96)</f>
        <v>10</v>
      </c>
      <c r="P96" s="58">
        <f>('PARA CALCULO EPI'!$J96)*$P$5</f>
        <v>120</v>
      </c>
      <c r="Q96" s="59">
        <f t="shared" si="5"/>
        <v>3480</v>
      </c>
      <c r="R96" s="61">
        <v>1000</v>
      </c>
      <c r="S96" s="60">
        <f t="shared" si="6"/>
        <v>3</v>
      </c>
      <c r="T96" s="64">
        <f t="shared" si="7"/>
        <v>3000</v>
      </c>
    </row>
    <row r="97" spans="1:20" x14ac:dyDescent="0.25">
      <c r="A97" s="31" t="s">
        <v>939</v>
      </c>
      <c r="B97" s="32" t="s">
        <v>109</v>
      </c>
      <c r="C97" s="25" t="s">
        <v>776</v>
      </c>
      <c r="D97" s="25" t="s">
        <v>118</v>
      </c>
      <c r="E97" s="32" t="s">
        <v>122</v>
      </c>
      <c r="F97" s="42" t="s">
        <v>6</v>
      </c>
      <c r="G97" s="25" t="s">
        <v>713</v>
      </c>
      <c r="H97" s="65" t="s">
        <v>1011</v>
      </c>
      <c r="I97" s="69">
        <v>10</v>
      </c>
      <c r="J97" s="70">
        <f t="shared" si="4"/>
        <v>1</v>
      </c>
      <c r="K97" s="67">
        <f>ROUNDUP('PARA CALCULO EPI'!$J97/$K$5,0)*2</f>
        <v>2</v>
      </c>
      <c r="L97" s="2">
        <f>ROUNDUP('PARA CALCULO EPI'!$J97/$L$5,0)*2</f>
        <v>2</v>
      </c>
      <c r="M97" s="2">
        <f>ROUNDUP('PARA CALCULO EPI'!$J97/$M$5,0)*2</f>
        <v>2</v>
      </c>
      <c r="N97" s="2">
        <f>ROUNDUP('PARA CALCULO EPI'!$J97/$N$5,0)*2</f>
        <v>2</v>
      </c>
      <c r="O97" s="45">
        <f>SUM('PARA CALCULO EPI'!$K97:$N97)</f>
        <v>8</v>
      </c>
      <c r="P97" s="58">
        <f>('PARA CALCULO EPI'!$J97)*$P$5</f>
        <v>40</v>
      </c>
      <c r="Q97" s="59">
        <f t="shared" si="5"/>
        <v>1160</v>
      </c>
      <c r="R97" s="61">
        <v>1000</v>
      </c>
      <c r="S97" s="60">
        <f t="shared" si="6"/>
        <v>1</v>
      </c>
      <c r="T97" s="64">
        <f t="shared" si="7"/>
        <v>1000</v>
      </c>
    </row>
    <row r="98" spans="1:20" x14ac:dyDescent="0.25">
      <c r="A98" s="31" t="s">
        <v>141</v>
      </c>
      <c r="B98" s="32" t="s">
        <v>129</v>
      </c>
      <c r="C98" s="25" t="s">
        <v>727</v>
      </c>
      <c r="D98" s="25" t="s">
        <v>130</v>
      </c>
      <c r="E98" s="32" t="s">
        <v>140</v>
      </c>
      <c r="F98" s="42" t="s">
        <v>6</v>
      </c>
      <c r="G98" s="25" t="s">
        <v>713</v>
      </c>
      <c r="H98" s="65" t="s">
        <v>142</v>
      </c>
      <c r="I98" s="69">
        <v>50</v>
      </c>
      <c r="J98" s="70">
        <f t="shared" si="4"/>
        <v>5</v>
      </c>
      <c r="K98" s="67">
        <f>ROUNDUP('PARA CALCULO EPI'!$J98/$K$5,0)*2</f>
        <v>2</v>
      </c>
      <c r="L98" s="2">
        <f>ROUNDUP('PARA CALCULO EPI'!$J98/$L$5,0)*2</f>
        <v>2</v>
      </c>
      <c r="M98" s="2">
        <f>ROUNDUP('PARA CALCULO EPI'!$J98/$M$5,0)*2</f>
        <v>2</v>
      </c>
      <c r="N98" s="2">
        <f>ROUNDUP('PARA CALCULO EPI'!$J98/$N$5,0)*2</f>
        <v>6</v>
      </c>
      <c r="O98" s="45">
        <f>SUM('PARA CALCULO EPI'!$K98:$N98)</f>
        <v>12</v>
      </c>
      <c r="P98" s="58">
        <f>('PARA CALCULO EPI'!$J98)*$P$5</f>
        <v>200</v>
      </c>
      <c r="Q98" s="59">
        <f t="shared" si="5"/>
        <v>5800</v>
      </c>
      <c r="R98" s="61">
        <v>1000</v>
      </c>
      <c r="S98" s="60">
        <f t="shared" si="6"/>
        <v>5</v>
      </c>
      <c r="T98" s="64">
        <f t="shared" si="7"/>
        <v>5000</v>
      </c>
    </row>
    <row r="99" spans="1:20" x14ac:dyDescent="0.25">
      <c r="A99" s="31" t="s">
        <v>132</v>
      </c>
      <c r="B99" s="32" t="s">
        <v>129</v>
      </c>
      <c r="C99" s="25" t="s">
        <v>727</v>
      </c>
      <c r="D99" s="25" t="s">
        <v>130</v>
      </c>
      <c r="E99" s="32" t="s">
        <v>131</v>
      </c>
      <c r="F99" s="42" t="s">
        <v>6</v>
      </c>
      <c r="G99" s="25" t="s">
        <v>713</v>
      </c>
      <c r="H99" s="65" t="s">
        <v>133</v>
      </c>
      <c r="I99" s="69">
        <v>16</v>
      </c>
      <c r="J99" s="70">
        <f t="shared" si="4"/>
        <v>2</v>
      </c>
      <c r="K99" s="67">
        <f>ROUNDUP('PARA CALCULO EPI'!$J99/$K$5,0)*2</f>
        <v>2</v>
      </c>
      <c r="L99" s="2">
        <f>ROUNDUP('PARA CALCULO EPI'!$J99/$L$5,0)*2</f>
        <v>2</v>
      </c>
      <c r="M99" s="2">
        <f>ROUNDUP('PARA CALCULO EPI'!$J99/$M$5,0)*2</f>
        <v>2</v>
      </c>
      <c r="N99" s="2">
        <f>ROUNDUP('PARA CALCULO EPI'!$J99/$N$5,0)*2</f>
        <v>2</v>
      </c>
      <c r="O99" s="45">
        <f>SUM('PARA CALCULO EPI'!$K99:$N99)</f>
        <v>8</v>
      </c>
      <c r="P99" s="58">
        <f>('PARA CALCULO EPI'!$J99)*$P$5</f>
        <v>80</v>
      </c>
      <c r="Q99" s="59">
        <f t="shared" si="5"/>
        <v>2320</v>
      </c>
      <c r="R99" s="61">
        <v>1000</v>
      </c>
      <c r="S99" s="60">
        <f t="shared" si="6"/>
        <v>2</v>
      </c>
      <c r="T99" s="64">
        <f t="shared" si="7"/>
        <v>2000</v>
      </c>
    </row>
    <row r="100" spans="1:20" x14ac:dyDescent="0.25">
      <c r="A100" s="31" t="s">
        <v>143</v>
      </c>
      <c r="B100" s="32" t="s">
        <v>129</v>
      </c>
      <c r="C100" s="25" t="s">
        <v>727</v>
      </c>
      <c r="D100" s="25" t="s">
        <v>130</v>
      </c>
      <c r="E100" s="32" t="s">
        <v>140</v>
      </c>
      <c r="F100" s="42" t="s">
        <v>8</v>
      </c>
      <c r="G100" s="25" t="s">
        <v>709</v>
      </c>
      <c r="H100" s="65" t="s">
        <v>144</v>
      </c>
      <c r="I100" s="69">
        <v>58</v>
      </c>
      <c r="J100" s="70">
        <f t="shared" si="4"/>
        <v>6</v>
      </c>
      <c r="K100" s="67">
        <f>ROUNDUP('PARA CALCULO EPI'!$J100/$K$5,0)*2</f>
        <v>4</v>
      </c>
      <c r="L100" s="2">
        <f>ROUNDUP('PARA CALCULO EPI'!$J100/$L$5,0)*2</f>
        <v>4</v>
      </c>
      <c r="M100" s="2">
        <f>ROUNDUP('PARA CALCULO EPI'!$J100/$M$5,0)*2</f>
        <v>4</v>
      </c>
      <c r="N100" s="2">
        <f>ROUNDUP('PARA CALCULO EPI'!$J100/$N$5,0)*2</f>
        <v>6</v>
      </c>
      <c r="O100" s="45">
        <f>SUM('PARA CALCULO EPI'!$K100:$N100)</f>
        <v>18</v>
      </c>
      <c r="P100" s="58">
        <f>('PARA CALCULO EPI'!$J100)*$P$5</f>
        <v>240</v>
      </c>
      <c r="Q100" s="59">
        <f t="shared" si="5"/>
        <v>6960</v>
      </c>
      <c r="R100" s="61">
        <v>1000</v>
      </c>
      <c r="S100" s="60">
        <f t="shared" si="6"/>
        <v>6</v>
      </c>
      <c r="T100" s="64">
        <f t="shared" si="7"/>
        <v>6000</v>
      </c>
    </row>
    <row r="101" spans="1:20" x14ac:dyDescent="0.25">
      <c r="A101" s="31" t="s">
        <v>145</v>
      </c>
      <c r="B101" s="32" t="s">
        <v>129</v>
      </c>
      <c r="C101" s="25" t="s">
        <v>727</v>
      </c>
      <c r="D101" s="25" t="s">
        <v>130</v>
      </c>
      <c r="E101" s="32" t="s">
        <v>140</v>
      </c>
      <c r="F101" s="42" t="s">
        <v>6</v>
      </c>
      <c r="G101" s="25" t="s">
        <v>713</v>
      </c>
      <c r="H101" s="65" t="s">
        <v>146</v>
      </c>
      <c r="I101" s="69">
        <v>9</v>
      </c>
      <c r="J101" s="70">
        <f t="shared" si="4"/>
        <v>1</v>
      </c>
      <c r="K101" s="67">
        <f>ROUNDUP('PARA CALCULO EPI'!$J101/$K$5,0)*2</f>
        <v>2</v>
      </c>
      <c r="L101" s="2">
        <f>ROUNDUP('PARA CALCULO EPI'!$J101/$L$5,0)*2</f>
        <v>2</v>
      </c>
      <c r="M101" s="2">
        <f>ROUNDUP('PARA CALCULO EPI'!$J101/$M$5,0)*2</f>
        <v>2</v>
      </c>
      <c r="N101" s="2">
        <f>ROUNDUP('PARA CALCULO EPI'!$J101/$N$5,0)*2</f>
        <v>2</v>
      </c>
      <c r="O101" s="45">
        <f>SUM('PARA CALCULO EPI'!$K101:$N101)</f>
        <v>8</v>
      </c>
      <c r="P101" s="58">
        <f>('PARA CALCULO EPI'!$J101)*$P$5</f>
        <v>40</v>
      </c>
      <c r="Q101" s="59">
        <f t="shared" si="5"/>
        <v>1160</v>
      </c>
      <c r="R101" s="61">
        <v>1000</v>
      </c>
      <c r="S101" s="60">
        <f t="shared" si="6"/>
        <v>1</v>
      </c>
      <c r="T101" s="64">
        <f t="shared" si="7"/>
        <v>1000</v>
      </c>
    </row>
    <row r="102" spans="1:20" x14ac:dyDescent="0.25">
      <c r="A102" s="31" t="s">
        <v>846</v>
      </c>
      <c r="B102" s="32" t="s">
        <v>129</v>
      </c>
      <c r="C102" s="25" t="s">
        <v>727</v>
      </c>
      <c r="D102" s="25" t="s">
        <v>130</v>
      </c>
      <c r="E102" s="32" t="s">
        <v>140</v>
      </c>
      <c r="F102" s="42" t="s">
        <v>6</v>
      </c>
      <c r="G102" s="25" t="s">
        <v>444</v>
      </c>
      <c r="H102" s="65" t="s">
        <v>847</v>
      </c>
      <c r="I102" s="69">
        <v>5</v>
      </c>
      <c r="J102" s="70">
        <f t="shared" si="4"/>
        <v>1</v>
      </c>
      <c r="K102" s="67">
        <f>ROUNDUP('PARA CALCULO EPI'!$J102/$K$5,0)*2</f>
        <v>2</v>
      </c>
      <c r="L102" s="2">
        <f>ROUNDUP('PARA CALCULO EPI'!$J102/$L$5,0)*2</f>
        <v>2</v>
      </c>
      <c r="M102" s="2">
        <f>ROUNDUP('PARA CALCULO EPI'!$J102/$M$5,0)*2</f>
        <v>2</v>
      </c>
      <c r="N102" s="2">
        <f>ROUNDUP('PARA CALCULO EPI'!$J102/$N$5,0)*2</f>
        <v>2</v>
      </c>
      <c r="O102" s="45">
        <f>SUM('PARA CALCULO EPI'!$K102:$N102)</f>
        <v>8</v>
      </c>
      <c r="P102" s="58">
        <f>('PARA CALCULO EPI'!$J102)*$P$5</f>
        <v>40</v>
      </c>
      <c r="Q102" s="59">
        <f t="shared" si="5"/>
        <v>1160</v>
      </c>
      <c r="R102" s="61">
        <v>1000</v>
      </c>
      <c r="S102" s="60">
        <f t="shared" si="6"/>
        <v>1</v>
      </c>
      <c r="T102" s="64">
        <f t="shared" si="7"/>
        <v>1000</v>
      </c>
    </row>
    <row r="103" spans="1:20" x14ac:dyDescent="0.25">
      <c r="A103" s="31" t="s">
        <v>934</v>
      </c>
      <c r="B103" s="32" t="s">
        <v>129</v>
      </c>
      <c r="C103" s="25" t="s">
        <v>727</v>
      </c>
      <c r="D103" s="25" t="s">
        <v>130</v>
      </c>
      <c r="E103" s="32" t="s">
        <v>140</v>
      </c>
      <c r="F103" s="42" t="s">
        <v>6</v>
      </c>
      <c r="G103" s="25" t="s">
        <v>444</v>
      </c>
      <c r="H103" s="65" t="s">
        <v>997</v>
      </c>
      <c r="I103" s="69">
        <v>10</v>
      </c>
      <c r="J103" s="70">
        <f t="shared" si="4"/>
        <v>1</v>
      </c>
      <c r="K103" s="67">
        <f>ROUNDUP('PARA CALCULO EPI'!$J103/$K$5,0)*2</f>
        <v>2</v>
      </c>
      <c r="L103" s="2">
        <f>ROUNDUP('PARA CALCULO EPI'!$J103/$L$5,0)*2</f>
        <v>2</v>
      </c>
      <c r="M103" s="2">
        <f>ROUNDUP('PARA CALCULO EPI'!$J103/$M$5,0)*2</f>
        <v>2</v>
      </c>
      <c r="N103" s="2">
        <f>ROUNDUP('PARA CALCULO EPI'!$J103/$N$5,0)*2</f>
        <v>2</v>
      </c>
      <c r="O103" s="45">
        <f>SUM('PARA CALCULO EPI'!$K103:$N103)</f>
        <v>8</v>
      </c>
      <c r="P103" s="58">
        <f>('PARA CALCULO EPI'!$J103)*$P$5</f>
        <v>40</v>
      </c>
      <c r="Q103" s="59">
        <f t="shared" si="5"/>
        <v>1160</v>
      </c>
      <c r="R103" s="61">
        <v>1000</v>
      </c>
      <c r="S103" s="60">
        <f t="shared" si="6"/>
        <v>1</v>
      </c>
      <c r="T103" s="64">
        <f t="shared" si="7"/>
        <v>1000</v>
      </c>
    </row>
    <row r="104" spans="1:20" x14ac:dyDescent="0.25">
      <c r="A104" s="31" t="s">
        <v>138</v>
      </c>
      <c r="B104" s="32" t="s">
        <v>129</v>
      </c>
      <c r="C104" s="25" t="s">
        <v>727</v>
      </c>
      <c r="D104" s="25" t="s">
        <v>130</v>
      </c>
      <c r="E104" s="32" t="s">
        <v>137</v>
      </c>
      <c r="F104" s="42" t="s">
        <v>6</v>
      </c>
      <c r="G104" s="25" t="s">
        <v>444</v>
      </c>
      <c r="H104" s="65" t="s">
        <v>139</v>
      </c>
      <c r="I104" s="69">
        <v>50</v>
      </c>
      <c r="J104" s="70">
        <f t="shared" si="4"/>
        <v>5</v>
      </c>
      <c r="K104" s="67">
        <f>ROUNDUP('PARA CALCULO EPI'!$J104/$K$5,0)*2</f>
        <v>2</v>
      </c>
      <c r="L104" s="2">
        <f>ROUNDUP('PARA CALCULO EPI'!$J104/$L$5,0)*2</f>
        <v>2</v>
      </c>
      <c r="M104" s="2">
        <f>ROUNDUP('PARA CALCULO EPI'!$J104/$M$5,0)*2</f>
        <v>2</v>
      </c>
      <c r="N104" s="2">
        <f>ROUNDUP('PARA CALCULO EPI'!$J104/$N$5,0)*2</f>
        <v>6</v>
      </c>
      <c r="O104" s="45">
        <f>SUM('PARA CALCULO EPI'!$K104:$N104)</f>
        <v>12</v>
      </c>
      <c r="P104" s="58">
        <f>('PARA CALCULO EPI'!$J104)*$P$5</f>
        <v>200</v>
      </c>
      <c r="Q104" s="59">
        <f t="shared" si="5"/>
        <v>5800</v>
      </c>
      <c r="R104" s="61">
        <v>1000</v>
      </c>
      <c r="S104" s="60">
        <f t="shared" si="6"/>
        <v>5</v>
      </c>
      <c r="T104" s="64">
        <f t="shared" si="7"/>
        <v>5000</v>
      </c>
    </row>
    <row r="105" spans="1:20" x14ac:dyDescent="0.25">
      <c r="A105" s="31" t="s">
        <v>135</v>
      </c>
      <c r="B105" s="32" t="s">
        <v>129</v>
      </c>
      <c r="C105" s="25" t="s">
        <v>727</v>
      </c>
      <c r="D105" s="25" t="s">
        <v>130</v>
      </c>
      <c r="E105" s="32" t="s">
        <v>134</v>
      </c>
      <c r="F105" s="42" t="s">
        <v>6</v>
      </c>
      <c r="G105" s="25" t="s">
        <v>713</v>
      </c>
      <c r="H105" s="65" t="s">
        <v>136</v>
      </c>
      <c r="I105" s="69">
        <v>49</v>
      </c>
      <c r="J105" s="70">
        <f t="shared" si="4"/>
        <v>5</v>
      </c>
      <c r="K105" s="67">
        <f>ROUNDUP('PARA CALCULO EPI'!$J105/$K$5,0)*2</f>
        <v>2</v>
      </c>
      <c r="L105" s="2">
        <f>ROUNDUP('PARA CALCULO EPI'!$J105/$L$5,0)*2</f>
        <v>2</v>
      </c>
      <c r="M105" s="2">
        <f>ROUNDUP('PARA CALCULO EPI'!$J105/$M$5,0)*2</f>
        <v>2</v>
      </c>
      <c r="N105" s="2">
        <f>ROUNDUP('PARA CALCULO EPI'!$J105/$N$5,0)*2</f>
        <v>6</v>
      </c>
      <c r="O105" s="45">
        <f>SUM('PARA CALCULO EPI'!$K105:$N105)</f>
        <v>12</v>
      </c>
      <c r="P105" s="58">
        <f>('PARA CALCULO EPI'!$J105)*$P$5</f>
        <v>200</v>
      </c>
      <c r="Q105" s="59">
        <f t="shared" si="5"/>
        <v>5800</v>
      </c>
      <c r="R105" s="61">
        <v>1000</v>
      </c>
      <c r="S105" s="60">
        <f t="shared" si="6"/>
        <v>5</v>
      </c>
      <c r="T105" s="64">
        <f t="shared" si="7"/>
        <v>5000</v>
      </c>
    </row>
    <row r="106" spans="1:20" x14ac:dyDescent="0.25">
      <c r="A106" s="31" t="s">
        <v>150</v>
      </c>
      <c r="B106" s="32" t="s">
        <v>129</v>
      </c>
      <c r="C106" s="25" t="s">
        <v>727</v>
      </c>
      <c r="D106" s="25" t="s">
        <v>130</v>
      </c>
      <c r="E106" s="32" t="s">
        <v>149</v>
      </c>
      <c r="F106" s="42" t="s">
        <v>6</v>
      </c>
      <c r="G106" s="25" t="s">
        <v>444</v>
      </c>
      <c r="H106" s="65" t="s">
        <v>872</v>
      </c>
      <c r="I106" s="69">
        <v>6</v>
      </c>
      <c r="J106" s="70">
        <f t="shared" si="4"/>
        <v>1</v>
      </c>
      <c r="K106" s="67">
        <f>ROUNDUP('PARA CALCULO EPI'!$J106/$K$5,0)*2</f>
        <v>2</v>
      </c>
      <c r="L106" s="2">
        <f>ROUNDUP('PARA CALCULO EPI'!$J106/$L$5,0)*2</f>
        <v>2</v>
      </c>
      <c r="M106" s="2">
        <f>ROUNDUP('PARA CALCULO EPI'!$J106/$M$5,0)*2</f>
        <v>2</v>
      </c>
      <c r="N106" s="2">
        <f>ROUNDUP('PARA CALCULO EPI'!$J106/$N$5,0)*2</f>
        <v>2</v>
      </c>
      <c r="O106" s="45">
        <f>SUM('PARA CALCULO EPI'!$K106:$N106)</f>
        <v>8</v>
      </c>
      <c r="P106" s="58">
        <f>('PARA CALCULO EPI'!$J106)*$P$5</f>
        <v>40</v>
      </c>
      <c r="Q106" s="59">
        <f t="shared" si="5"/>
        <v>1160</v>
      </c>
      <c r="R106" s="61">
        <v>1000</v>
      </c>
      <c r="S106" s="60">
        <f t="shared" si="6"/>
        <v>1</v>
      </c>
      <c r="T106" s="64">
        <f t="shared" si="7"/>
        <v>1000</v>
      </c>
    </row>
    <row r="107" spans="1:20" x14ac:dyDescent="0.25">
      <c r="A107" s="31" t="s">
        <v>147</v>
      </c>
      <c r="B107" s="32" t="s">
        <v>129</v>
      </c>
      <c r="C107" s="25" t="s">
        <v>727</v>
      </c>
      <c r="D107" s="25" t="s">
        <v>130</v>
      </c>
      <c r="E107" s="32" t="s">
        <v>140</v>
      </c>
      <c r="F107" s="42" t="s">
        <v>6</v>
      </c>
      <c r="G107" s="25" t="s">
        <v>444</v>
      </c>
      <c r="H107" s="65" t="s">
        <v>148</v>
      </c>
      <c r="I107" s="69">
        <v>14</v>
      </c>
      <c r="J107" s="70">
        <f t="shared" si="4"/>
        <v>2</v>
      </c>
      <c r="K107" s="67">
        <f>ROUNDUP('PARA CALCULO EPI'!$J107/$K$5,0)*2</f>
        <v>2</v>
      </c>
      <c r="L107" s="2">
        <f>ROUNDUP('PARA CALCULO EPI'!$J107/$L$5,0)*2</f>
        <v>2</v>
      </c>
      <c r="M107" s="2">
        <f>ROUNDUP('PARA CALCULO EPI'!$J107/$M$5,0)*2</f>
        <v>2</v>
      </c>
      <c r="N107" s="2">
        <f>ROUNDUP('PARA CALCULO EPI'!$J107/$N$5,0)*2</f>
        <v>2</v>
      </c>
      <c r="O107" s="45">
        <f>SUM('PARA CALCULO EPI'!$K107:$N107)</f>
        <v>8</v>
      </c>
      <c r="P107" s="58">
        <f>('PARA CALCULO EPI'!$J107)*$P$5</f>
        <v>80</v>
      </c>
      <c r="Q107" s="59">
        <f t="shared" si="5"/>
        <v>2320</v>
      </c>
      <c r="R107" s="61">
        <v>1000</v>
      </c>
      <c r="S107" s="60">
        <f t="shared" si="6"/>
        <v>2</v>
      </c>
      <c r="T107" s="64">
        <f t="shared" si="7"/>
        <v>2000</v>
      </c>
    </row>
    <row r="108" spans="1:20" x14ac:dyDescent="0.25">
      <c r="A108" s="31" t="s">
        <v>890</v>
      </c>
      <c r="B108" s="32" t="s">
        <v>129</v>
      </c>
      <c r="C108" s="25" t="s">
        <v>727</v>
      </c>
      <c r="D108" s="25" t="s">
        <v>130</v>
      </c>
      <c r="E108" s="32" t="s">
        <v>131</v>
      </c>
      <c r="F108" s="42" t="s">
        <v>6</v>
      </c>
      <c r="G108" s="25" t="s">
        <v>444</v>
      </c>
      <c r="H108" s="65" t="s">
        <v>891</v>
      </c>
      <c r="I108" s="69">
        <v>13</v>
      </c>
      <c r="J108" s="70">
        <f t="shared" si="4"/>
        <v>2</v>
      </c>
      <c r="K108" s="67">
        <f>ROUNDUP('PARA CALCULO EPI'!$J108/$K$5,0)*2</f>
        <v>2</v>
      </c>
      <c r="L108" s="2">
        <f>ROUNDUP('PARA CALCULO EPI'!$J108/$L$5,0)*2</f>
        <v>2</v>
      </c>
      <c r="M108" s="2">
        <f>ROUNDUP('PARA CALCULO EPI'!$J108/$M$5,0)*2</f>
        <v>2</v>
      </c>
      <c r="N108" s="2">
        <f>ROUNDUP('PARA CALCULO EPI'!$J108/$N$5,0)*2</f>
        <v>2</v>
      </c>
      <c r="O108" s="45">
        <f>SUM('PARA CALCULO EPI'!$K108:$N108)</f>
        <v>8</v>
      </c>
      <c r="P108" s="58">
        <f>('PARA CALCULO EPI'!$J108)*$P$5</f>
        <v>80</v>
      </c>
      <c r="Q108" s="59">
        <f t="shared" si="5"/>
        <v>2320</v>
      </c>
      <c r="R108" s="61">
        <v>1000</v>
      </c>
      <c r="S108" s="60">
        <f t="shared" si="6"/>
        <v>2</v>
      </c>
      <c r="T108" s="64">
        <f t="shared" si="7"/>
        <v>2000</v>
      </c>
    </row>
    <row r="109" spans="1:20" x14ac:dyDescent="0.25">
      <c r="A109" s="31" t="s">
        <v>155</v>
      </c>
      <c r="B109" s="32" t="s">
        <v>151</v>
      </c>
      <c r="C109" s="25" t="s">
        <v>815</v>
      </c>
      <c r="D109" s="25" t="s">
        <v>153</v>
      </c>
      <c r="E109" s="32" t="s">
        <v>154</v>
      </c>
      <c r="F109" s="42" t="s">
        <v>6</v>
      </c>
      <c r="G109" s="25" t="s">
        <v>713</v>
      </c>
      <c r="H109" s="65" t="s">
        <v>156</v>
      </c>
      <c r="I109" s="69">
        <v>5</v>
      </c>
      <c r="J109" s="70">
        <f t="shared" si="4"/>
        <v>1</v>
      </c>
      <c r="K109" s="67">
        <f>ROUNDUP('PARA CALCULO EPI'!$J109/$K$5,0)*2</f>
        <v>2</v>
      </c>
      <c r="L109" s="2">
        <f>ROUNDUP('PARA CALCULO EPI'!$J109/$L$5,0)*2</f>
        <v>2</v>
      </c>
      <c r="M109" s="2">
        <f>ROUNDUP('PARA CALCULO EPI'!$J109/$M$5,0)*2</f>
        <v>2</v>
      </c>
      <c r="N109" s="2">
        <f>ROUNDUP('PARA CALCULO EPI'!$J109/$N$5,0)*2</f>
        <v>2</v>
      </c>
      <c r="O109" s="45">
        <f>SUM('PARA CALCULO EPI'!$K109:$N109)</f>
        <v>8</v>
      </c>
      <c r="P109" s="58">
        <f>('PARA CALCULO EPI'!$J109)*$P$5</f>
        <v>40</v>
      </c>
      <c r="Q109" s="59">
        <f t="shared" si="5"/>
        <v>1160</v>
      </c>
      <c r="R109" s="61">
        <v>1000</v>
      </c>
      <c r="S109" s="60">
        <f t="shared" si="6"/>
        <v>1</v>
      </c>
      <c r="T109" s="64">
        <f t="shared" si="7"/>
        <v>1000</v>
      </c>
    </row>
    <row r="110" spans="1:20" x14ac:dyDescent="0.25">
      <c r="A110" s="31" t="s">
        <v>835</v>
      </c>
      <c r="B110" s="32" t="s">
        <v>151</v>
      </c>
      <c r="C110" s="25" t="s">
        <v>815</v>
      </c>
      <c r="D110" s="25" t="s">
        <v>153</v>
      </c>
      <c r="E110" s="32" t="s">
        <v>152</v>
      </c>
      <c r="F110" s="42" t="s">
        <v>8</v>
      </c>
      <c r="G110" s="25" t="s">
        <v>713</v>
      </c>
      <c r="H110" s="65" t="s">
        <v>836</v>
      </c>
      <c r="I110" s="69">
        <v>26</v>
      </c>
      <c r="J110" s="70">
        <f t="shared" si="4"/>
        <v>3</v>
      </c>
      <c r="K110" s="67">
        <f>ROUNDUP('PARA CALCULO EPI'!$J110/$K$5,0)*2</f>
        <v>2</v>
      </c>
      <c r="L110" s="2">
        <f>ROUNDUP('PARA CALCULO EPI'!$J110/$L$5,0)*2</f>
        <v>2</v>
      </c>
      <c r="M110" s="2">
        <f>ROUNDUP('PARA CALCULO EPI'!$J110/$M$5,0)*2</f>
        <v>2</v>
      </c>
      <c r="N110" s="2">
        <f>ROUNDUP('PARA CALCULO EPI'!$J110/$N$5,0)*2</f>
        <v>4</v>
      </c>
      <c r="O110" s="45">
        <f>SUM('PARA CALCULO EPI'!$K110:$N110)</f>
        <v>10</v>
      </c>
      <c r="P110" s="58">
        <f>('PARA CALCULO EPI'!$J110)*$P$5</f>
        <v>120</v>
      </c>
      <c r="Q110" s="59">
        <f t="shared" si="5"/>
        <v>3480</v>
      </c>
      <c r="R110" s="61">
        <v>1000</v>
      </c>
      <c r="S110" s="60">
        <f t="shared" si="6"/>
        <v>3</v>
      </c>
      <c r="T110" s="64">
        <f t="shared" si="7"/>
        <v>3000</v>
      </c>
    </row>
    <row r="111" spans="1:20" x14ac:dyDescent="0.25">
      <c r="A111" s="31" t="s">
        <v>840</v>
      </c>
      <c r="B111" s="32" t="s">
        <v>151</v>
      </c>
      <c r="C111" s="25" t="s">
        <v>815</v>
      </c>
      <c r="D111" s="25" t="s">
        <v>153</v>
      </c>
      <c r="E111" s="32" t="s">
        <v>152</v>
      </c>
      <c r="F111" s="42" t="s">
        <v>6</v>
      </c>
      <c r="G111" s="25" t="s">
        <v>713</v>
      </c>
      <c r="H111" s="65" t="s">
        <v>841</v>
      </c>
      <c r="I111" s="69">
        <v>40</v>
      </c>
      <c r="J111" s="70">
        <f t="shared" si="4"/>
        <v>4</v>
      </c>
      <c r="K111" s="67">
        <f>ROUNDUP('PARA CALCULO EPI'!$J111/$K$5,0)*2</f>
        <v>2</v>
      </c>
      <c r="L111" s="2">
        <f>ROUNDUP('PARA CALCULO EPI'!$J111/$L$5,0)*2</f>
        <v>2</v>
      </c>
      <c r="M111" s="2">
        <f>ROUNDUP('PARA CALCULO EPI'!$J111/$M$5,0)*2</f>
        <v>2</v>
      </c>
      <c r="N111" s="2">
        <f>ROUNDUP('PARA CALCULO EPI'!$J111/$N$5,0)*2</f>
        <v>4</v>
      </c>
      <c r="O111" s="45">
        <f>SUM('PARA CALCULO EPI'!$K111:$N111)</f>
        <v>10</v>
      </c>
      <c r="P111" s="58">
        <f>('PARA CALCULO EPI'!$J111)*$P$5</f>
        <v>160</v>
      </c>
      <c r="Q111" s="59">
        <f t="shared" si="5"/>
        <v>4640</v>
      </c>
      <c r="R111" s="61">
        <v>1000</v>
      </c>
      <c r="S111" s="60">
        <f t="shared" si="6"/>
        <v>4</v>
      </c>
      <c r="T111" s="64">
        <f t="shared" si="7"/>
        <v>4000</v>
      </c>
    </row>
    <row r="112" spans="1:20" x14ac:dyDescent="0.25">
      <c r="A112" s="31" t="s">
        <v>932</v>
      </c>
      <c r="B112" s="32" t="s">
        <v>151</v>
      </c>
      <c r="C112" s="25" t="s">
        <v>815</v>
      </c>
      <c r="D112" s="25" t="s">
        <v>153</v>
      </c>
      <c r="E112" s="32" t="s">
        <v>993</v>
      </c>
      <c r="F112" s="42" t="s">
        <v>6</v>
      </c>
      <c r="G112" s="25" t="s">
        <v>713</v>
      </c>
      <c r="H112" s="65" t="s">
        <v>994</v>
      </c>
      <c r="I112" s="69">
        <v>10</v>
      </c>
      <c r="J112" s="70">
        <f t="shared" si="4"/>
        <v>1</v>
      </c>
      <c r="K112" s="67">
        <f>ROUNDUP('PARA CALCULO EPI'!$J112/$K$5,0)*2</f>
        <v>2</v>
      </c>
      <c r="L112" s="2">
        <f>ROUNDUP('PARA CALCULO EPI'!$J112/$L$5,0)*2</f>
        <v>2</v>
      </c>
      <c r="M112" s="2">
        <f>ROUNDUP('PARA CALCULO EPI'!$J112/$M$5,0)*2</f>
        <v>2</v>
      </c>
      <c r="N112" s="2">
        <f>ROUNDUP('PARA CALCULO EPI'!$J112/$N$5,0)*2</f>
        <v>2</v>
      </c>
      <c r="O112" s="45">
        <f>SUM('PARA CALCULO EPI'!$K112:$N112)</f>
        <v>8</v>
      </c>
      <c r="P112" s="58">
        <f>('PARA CALCULO EPI'!$J112)*$P$5</f>
        <v>40</v>
      </c>
      <c r="Q112" s="59">
        <f t="shared" si="5"/>
        <v>1160</v>
      </c>
      <c r="R112" s="61">
        <v>1000</v>
      </c>
      <c r="S112" s="60">
        <f t="shared" si="6"/>
        <v>1</v>
      </c>
      <c r="T112" s="64">
        <f t="shared" si="7"/>
        <v>1000</v>
      </c>
    </row>
    <row r="113" spans="1:20" x14ac:dyDescent="0.25">
      <c r="A113" s="31" t="s">
        <v>920</v>
      </c>
      <c r="B113" s="32" t="s">
        <v>157</v>
      </c>
      <c r="C113" s="25" t="s">
        <v>820</v>
      </c>
      <c r="D113" s="25" t="s">
        <v>159</v>
      </c>
      <c r="E113" s="32" t="s">
        <v>956</v>
      </c>
      <c r="F113" s="42" t="s">
        <v>6</v>
      </c>
      <c r="G113" s="25" t="s">
        <v>713</v>
      </c>
      <c r="H113" s="65" t="s">
        <v>957</v>
      </c>
      <c r="I113" s="69">
        <v>6</v>
      </c>
      <c r="J113" s="70">
        <f t="shared" si="4"/>
        <v>1</v>
      </c>
      <c r="K113" s="67">
        <f>ROUNDUP('PARA CALCULO EPI'!$J113/$K$5,0)*2</f>
        <v>2</v>
      </c>
      <c r="L113" s="2">
        <f>ROUNDUP('PARA CALCULO EPI'!$J113/$L$5,0)*2</f>
        <v>2</v>
      </c>
      <c r="M113" s="2">
        <f>ROUNDUP('PARA CALCULO EPI'!$J113/$M$5,0)*2</f>
        <v>2</v>
      </c>
      <c r="N113" s="2">
        <f>ROUNDUP('PARA CALCULO EPI'!$J113/$N$5,0)*2</f>
        <v>2</v>
      </c>
      <c r="O113" s="45">
        <f>SUM('PARA CALCULO EPI'!$K113:$N113)</f>
        <v>8</v>
      </c>
      <c r="P113" s="58">
        <f>('PARA CALCULO EPI'!$J113)*$P$5</f>
        <v>40</v>
      </c>
      <c r="Q113" s="59">
        <f t="shared" si="5"/>
        <v>1160</v>
      </c>
      <c r="R113" s="61">
        <v>1000</v>
      </c>
      <c r="S113" s="60">
        <f t="shared" si="6"/>
        <v>1</v>
      </c>
      <c r="T113" s="64">
        <f t="shared" si="7"/>
        <v>1000</v>
      </c>
    </row>
    <row r="114" spans="1:20" x14ac:dyDescent="0.25">
      <c r="A114" s="31" t="s">
        <v>819</v>
      </c>
      <c r="B114" s="32" t="s">
        <v>157</v>
      </c>
      <c r="C114" s="25" t="s">
        <v>820</v>
      </c>
      <c r="D114" s="25" t="s">
        <v>160</v>
      </c>
      <c r="E114" s="32" t="s">
        <v>161</v>
      </c>
      <c r="F114" s="42" t="s">
        <v>8</v>
      </c>
      <c r="G114" s="25" t="s">
        <v>713</v>
      </c>
      <c r="H114" s="65" t="s">
        <v>821</v>
      </c>
      <c r="I114" s="69">
        <v>20</v>
      </c>
      <c r="J114" s="70">
        <f t="shared" si="4"/>
        <v>2</v>
      </c>
      <c r="K114" s="67">
        <f>ROUNDUP('PARA CALCULO EPI'!$J114/$K$5,0)*2</f>
        <v>2</v>
      </c>
      <c r="L114" s="2">
        <f>ROUNDUP('PARA CALCULO EPI'!$J114/$L$5,0)*2</f>
        <v>2</v>
      </c>
      <c r="M114" s="2">
        <f>ROUNDUP('PARA CALCULO EPI'!$J114/$M$5,0)*2</f>
        <v>2</v>
      </c>
      <c r="N114" s="2">
        <f>ROUNDUP('PARA CALCULO EPI'!$J114/$N$5,0)*2</f>
        <v>2</v>
      </c>
      <c r="O114" s="45">
        <f>SUM('PARA CALCULO EPI'!$K114:$N114)</f>
        <v>8</v>
      </c>
      <c r="P114" s="58">
        <f>('PARA CALCULO EPI'!$J114)*$P$5</f>
        <v>80</v>
      </c>
      <c r="Q114" s="59">
        <f t="shared" si="5"/>
        <v>2320</v>
      </c>
      <c r="R114" s="61">
        <v>1000</v>
      </c>
      <c r="S114" s="60">
        <f t="shared" si="6"/>
        <v>2</v>
      </c>
      <c r="T114" s="64">
        <f t="shared" si="7"/>
        <v>2000</v>
      </c>
    </row>
    <row r="115" spans="1:20" x14ac:dyDescent="0.25">
      <c r="A115" s="31" t="s">
        <v>174</v>
      </c>
      <c r="B115" s="32" t="s">
        <v>157</v>
      </c>
      <c r="C115" s="25" t="s">
        <v>820</v>
      </c>
      <c r="D115" s="25" t="s">
        <v>172</v>
      </c>
      <c r="E115" s="32" t="s">
        <v>173</v>
      </c>
      <c r="F115" s="42" t="s">
        <v>6</v>
      </c>
      <c r="G115" s="25" t="s">
        <v>713</v>
      </c>
      <c r="H115" s="65" t="s">
        <v>175</v>
      </c>
      <c r="I115" s="69">
        <v>19</v>
      </c>
      <c r="J115" s="70">
        <f t="shared" si="4"/>
        <v>2</v>
      </c>
      <c r="K115" s="67">
        <f>ROUNDUP('PARA CALCULO EPI'!$J115/$K$5,0)*2</f>
        <v>2</v>
      </c>
      <c r="L115" s="2">
        <f>ROUNDUP('PARA CALCULO EPI'!$J115/$L$5,0)*2</f>
        <v>2</v>
      </c>
      <c r="M115" s="2">
        <f>ROUNDUP('PARA CALCULO EPI'!$J115/$M$5,0)*2</f>
        <v>2</v>
      </c>
      <c r="N115" s="2">
        <f>ROUNDUP('PARA CALCULO EPI'!$J115/$N$5,0)*2</f>
        <v>2</v>
      </c>
      <c r="O115" s="45">
        <f>SUM('PARA CALCULO EPI'!$K115:$N115)</f>
        <v>8</v>
      </c>
      <c r="P115" s="58">
        <f>('PARA CALCULO EPI'!$J115)*$P$5</f>
        <v>80</v>
      </c>
      <c r="Q115" s="59">
        <f t="shared" si="5"/>
        <v>2320</v>
      </c>
      <c r="R115" s="61">
        <v>1000</v>
      </c>
      <c r="S115" s="60">
        <f t="shared" si="6"/>
        <v>2</v>
      </c>
      <c r="T115" s="64">
        <f t="shared" si="7"/>
        <v>2000</v>
      </c>
    </row>
    <row r="116" spans="1:20" x14ac:dyDescent="0.25">
      <c r="A116" s="31" t="s">
        <v>170</v>
      </c>
      <c r="B116" s="32" t="s">
        <v>157</v>
      </c>
      <c r="C116" s="25" t="s">
        <v>820</v>
      </c>
      <c r="D116" s="25" t="s">
        <v>168</v>
      </c>
      <c r="E116" s="32" t="s">
        <v>169</v>
      </c>
      <c r="F116" s="42" t="s">
        <v>8</v>
      </c>
      <c r="G116" s="25" t="s">
        <v>46</v>
      </c>
      <c r="H116" s="65" t="s">
        <v>171</v>
      </c>
      <c r="I116" s="69">
        <v>74</v>
      </c>
      <c r="J116" s="70">
        <f t="shared" si="4"/>
        <v>8</v>
      </c>
      <c r="K116" s="67">
        <f>ROUNDUP('PARA CALCULO EPI'!$J116/$K$5,0)*2</f>
        <v>4</v>
      </c>
      <c r="L116" s="2">
        <f>ROUNDUP('PARA CALCULO EPI'!$J116/$L$5,0)*2</f>
        <v>4</v>
      </c>
      <c r="M116" s="2">
        <f>ROUNDUP('PARA CALCULO EPI'!$J116/$M$5,0)*2</f>
        <v>4</v>
      </c>
      <c r="N116" s="2">
        <f>ROUNDUP('PARA CALCULO EPI'!$J116/$N$5,0)*2</f>
        <v>8</v>
      </c>
      <c r="O116" s="45">
        <f>SUM('PARA CALCULO EPI'!$K116:$N116)</f>
        <v>20</v>
      </c>
      <c r="P116" s="58">
        <f>('PARA CALCULO EPI'!$J116)*$P$5</f>
        <v>320</v>
      </c>
      <c r="Q116" s="59">
        <f t="shared" si="5"/>
        <v>9280</v>
      </c>
      <c r="R116" s="61">
        <v>1000</v>
      </c>
      <c r="S116" s="60">
        <f t="shared" si="6"/>
        <v>9</v>
      </c>
      <c r="T116" s="64">
        <f t="shared" si="7"/>
        <v>9000</v>
      </c>
    </row>
    <row r="117" spans="1:20" x14ac:dyDescent="0.25">
      <c r="A117" s="31" t="s">
        <v>166</v>
      </c>
      <c r="B117" s="32" t="s">
        <v>157</v>
      </c>
      <c r="C117" s="25" t="s">
        <v>820</v>
      </c>
      <c r="D117" s="25" t="s">
        <v>164</v>
      </c>
      <c r="E117" s="32" t="s">
        <v>165</v>
      </c>
      <c r="F117" s="42" t="s">
        <v>6</v>
      </c>
      <c r="G117" s="25" t="s">
        <v>713</v>
      </c>
      <c r="H117" s="65" t="s">
        <v>167</v>
      </c>
      <c r="I117" s="69">
        <v>16</v>
      </c>
      <c r="J117" s="70">
        <f t="shared" si="4"/>
        <v>2</v>
      </c>
      <c r="K117" s="67">
        <f>ROUNDUP('PARA CALCULO EPI'!$J117/$K$5,0)*2</f>
        <v>2</v>
      </c>
      <c r="L117" s="2">
        <f>ROUNDUP('PARA CALCULO EPI'!$J117/$L$5,0)*2</f>
        <v>2</v>
      </c>
      <c r="M117" s="2">
        <f>ROUNDUP('PARA CALCULO EPI'!$J117/$M$5,0)*2</f>
        <v>2</v>
      </c>
      <c r="N117" s="2">
        <f>ROUNDUP('PARA CALCULO EPI'!$J117/$N$5,0)*2</f>
        <v>2</v>
      </c>
      <c r="O117" s="45">
        <f>SUM('PARA CALCULO EPI'!$K117:$N117)</f>
        <v>8</v>
      </c>
      <c r="P117" s="58">
        <f>('PARA CALCULO EPI'!$J117)*$P$5</f>
        <v>80</v>
      </c>
      <c r="Q117" s="59">
        <f t="shared" si="5"/>
        <v>2320</v>
      </c>
      <c r="R117" s="61">
        <v>1000</v>
      </c>
      <c r="S117" s="60">
        <f t="shared" si="6"/>
        <v>2</v>
      </c>
      <c r="T117" s="64">
        <f t="shared" si="7"/>
        <v>2000</v>
      </c>
    </row>
    <row r="118" spans="1:20" x14ac:dyDescent="0.25">
      <c r="A118" s="31" t="s">
        <v>867</v>
      </c>
      <c r="B118" s="32" t="s">
        <v>157</v>
      </c>
      <c r="C118" s="25" t="s">
        <v>820</v>
      </c>
      <c r="D118" s="25" t="s">
        <v>159</v>
      </c>
      <c r="E118" s="32" t="s">
        <v>158</v>
      </c>
      <c r="F118" s="42" t="s">
        <v>8</v>
      </c>
      <c r="G118" s="25" t="s">
        <v>46</v>
      </c>
      <c r="H118" s="65" t="s">
        <v>868</v>
      </c>
      <c r="I118" s="69">
        <v>6</v>
      </c>
      <c r="J118" s="70">
        <f t="shared" si="4"/>
        <v>1</v>
      </c>
      <c r="K118" s="67">
        <f>ROUNDUP('PARA CALCULO EPI'!$J118/$K$5,0)*2</f>
        <v>2</v>
      </c>
      <c r="L118" s="2">
        <f>ROUNDUP('PARA CALCULO EPI'!$J118/$L$5,0)*2</f>
        <v>2</v>
      </c>
      <c r="M118" s="2">
        <f>ROUNDUP('PARA CALCULO EPI'!$J118/$M$5,0)*2</f>
        <v>2</v>
      </c>
      <c r="N118" s="2">
        <f>ROUNDUP('PARA CALCULO EPI'!$J118/$N$5,0)*2</f>
        <v>2</v>
      </c>
      <c r="O118" s="45">
        <f>SUM('PARA CALCULO EPI'!$K118:$N118)</f>
        <v>8</v>
      </c>
      <c r="P118" s="58">
        <f>('PARA CALCULO EPI'!$J118)*$P$5</f>
        <v>40</v>
      </c>
      <c r="Q118" s="59">
        <f t="shared" si="5"/>
        <v>1160</v>
      </c>
      <c r="R118" s="61">
        <v>1000</v>
      </c>
      <c r="S118" s="60">
        <f t="shared" si="6"/>
        <v>1</v>
      </c>
      <c r="T118" s="64">
        <f t="shared" si="7"/>
        <v>1000</v>
      </c>
    </row>
    <row r="119" spans="1:20" x14ac:dyDescent="0.25">
      <c r="A119" s="31" t="s">
        <v>869</v>
      </c>
      <c r="B119" s="32" t="s">
        <v>157</v>
      </c>
      <c r="C119" s="25" t="s">
        <v>820</v>
      </c>
      <c r="D119" s="25" t="s">
        <v>164</v>
      </c>
      <c r="E119" s="32" t="s">
        <v>870</v>
      </c>
      <c r="F119" s="42" t="s">
        <v>8</v>
      </c>
      <c r="G119" s="25" t="s">
        <v>709</v>
      </c>
      <c r="H119" s="65" t="s">
        <v>871</v>
      </c>
      <c r="I119" s="69">
        <v>10</v>
      </c>
      <c r="J119" s="70">
        <f t="shared" si="4"/>
        <v>1</v>
      </c>
      <c r="K119" s="67">
        <f>ROUNDUP('PARA CALCULO EPI'!$J119/$K$5,0)*2</f>
        <v>2</v>
      </c>
      <c r="L119" s="2">
        <f>ROUNDUP('PARA CALCULO EPI'!$J119/$L$5,0)*2</f>
        <v>2</v>
      </c>
      <c r="M119" s="2">
        <f>ROUNDUP('PARA CALCULO EPI'!$J119/$M$5,0)*2</f>
        <v>2</v>
      </c>
      <c r="N119" s="2">
        <f>ROUNDUP('PARA CALCULO EPI'!$J119/$N$5,0)*2</f>
        <v>2</v>
      </c>
      <c r="O119" s="45">
        <f>SUM('PARA CALCULO EPI'!$K119:$N119)</f>
        <v>8</v>
      </c>
      <c r="P119" s="58">
        <f>('PARA CALCULO EPI'!$J119)*$P$5</f>
        <v>40</v>
      </c>
      <c r="Q119" s="59">
        <f t="shared" si="5"/>
        <v>1160</v>
      </c>
      <c r="R119" s="61">
        <v>1000</v>
      </c>
      <c r="S119" s="60">
        <f t="shared" si="6"/>
        <v>1</v>
      </c>
      <c r="T119" s="64">
        <f t="shared" si="7"/>
        <v>1000</v>
      </c>
    </row>
    <row r="120" spans="1:20" x14ac:dyDescent="0.25">
      <c r="A120" s="31" t="s">
        <v>162</v>
      </c>
      <c r="B120" s="32" t="s">
        <v>157</v>
      </c>
      <c r="C120" s="25" t="s">
        <v>820</v>
      </c>
      <c r="D120" s="25" t="s">
        <v>160</v>
      </c>
      <c r="E120" s="32" t="s">
        <v>161</v>
      </c>
      <c r="F120" s="42" t="s">
        <v>6</v>
      </c>
      <c r="G120" s="25" t="s">
        <v>713</v>
      </c>
      <c r="H120" s="65" t="s">
        <v>163</v>
      </c>
      <c r="I120" s="69">
        <v>43</v>
      </c>
      <c r="J120" s="70">
        <f t="shared" si="4"/>
        <v>5</v>
      </c>
      <c r="K120" s="67">
        <f>ROUNDUP('PARA CALCULO EPI'!$J120/$K$5,0)*2</f>
        <v>2</v>
      </c>
      <c r="L120" s="2">
        <f>ROUNDUP('PARA CALCULO EPI'!$J120/$L$5,0)*2</f>
        <v>2</v>
      </c>
      <c r="M120" s="2">
        <f>ROUNDUP('PARA CALCULO EPI'!$J120/$M$5,0)*2</f>
        <v>2</v>
      </c>
      <c r="N120" s="2">
        <f>ROUNDUP('PARA CALCULO EPI'!$J120/$N$5,0)*2</f>
        <v>6</v>
      </c>
      <c r="O120" s="45">
        <f>SUM('PARA CALCULO EPI'!$K120:$N120)</f>
        <v>12</v>
      </c>
      <c r="P120" s="58">
        <f>('PARA CALCULO EPI'!$J120)*$P$5</f>
        <v>200</v>
      </c>
      <c r="Q120" s="59">
        <f t="shared" si="5"/>
        <v>5800</v>
      </c>
      <c r="R120" s="61">
        <v>1000</v>
      </c>
      <c r="S120" s="60">
        <f t="shared" si="6"/>
        <v>5</v>
      </c>
      <c r="T120" s="64">
        <f t="shared" si="7"/>
        <v>5000</v>
      </c>
    </row>
    <row r="121" spans="1:20" x14ac:dyDescent="0.25">
      <c r="A121" s="31" t="s">
        <v>715</v>
      </c>
      <c r="B121" s="32" t="s">
        <v>176</v>
      </c>
      <c r="C121" s="25" t="s">
        <v>716</v>
      </c>
      <c r="D121" s="25" t="s">
        <v>717</v>
      </c>
      <c r="E121" s="32" t="s">
        <v>177</v>
      </c>
      <c r="F121" s="42" t="s">
        <v>6</v>
      </c>
      <c r="G121" s="25" t="s">
        <v>713</v>
      </c>
      <c r="H121" s="65" t="s">
        <v>718</v>
      </c>
      <c r="I121" s="69">
        <v>22</v>
      </c>
      <c r="J121" s="70">
        <f t="shared" si="4"/>
        <v>3</v>
      </c>
      <c r="K121" s="67">
        <f>ROUNDUP('PARA CALCULO EPI'!$J121/$K$5,0)*2</f>
        <v>2</v>
      </c>
      <c r="L121" s="2">
        <f>ROUNDUP('PARA CALCULO EPI'!$J121/$L$5,0)*2</f>
        <v>2</v>
      </c>
      <c r="M121" s="2">
        <f>ROUNDUP('PARA CALCULO EPI'!$J121/$M$5,0)*2</f>
        <v>2</v>
      </c>
      <c r="N121" s="2">
        <f>ROUNDUP('PARA CALCULO EPI'!$J121/$N$5,0)*2</f>
        <v>4</v>
      </c>
      <c r="O121" s="45">
        <f>SUM('PARA CALCULO EPI'!$K121:$N121)</f>
        <v>10</v>
      </c>
      <c r="P121" s="58">
        <f>('PARA CALCULO EPI'!$J121)*$P$5</f>
        <v>120</v>
      </c>
      <c r="Q121" s="59">
        <f t="shared" si="5"/>
        <v>3480</v>
      </c>
      <c r="R121" s="61">
        <v>1000</v>
      </c>
      <c r="S121" s="60">
        <f t="shared" si="6"/>
        <v>3</v>
      </c>
      <c r="T121" s="64">
        <f t="shared" si="7"/>
        <v>3000</v>
      </c>
    </row>
    <row r="122" spans="1:20" x14ac:dyDescent="0.25">
      <c r="A122" s="31" t="s">
        <v>719</v>
      </c>
      <c r="B122" s="32" t="s">
        <v>176</v>
      </c>
      <c r="C122" s="25" t="s">
        <v>716</v>
      </c>
      <c r="D122" s="25" t="s">
        <v>717</v>
      </c>
      <c r="E122" s="32" t="s">
        <v>177</v>
      </c>
      <c r="F122" s="42" t="s">
        <v>6</v>
      </c>
      <c r="G122" s="25" t="s">
        <v>713</v>
      </c>
      <c r="H122" s="65" t="s">
        <v>720</v>
      </c>
      <c r="I122" s="69">
        <v>1</v>
      </c>
      <c r="J122" s="70">
        <f t="shared" si="4"/>
        <v>1</v>
      </c>
      <c r="K122" s="67">
        <f>ROUNDUP('PARA CALCULO EPI'!$J122/$K$5,0)*2</f>
        <v>2</v>
      </c>
      <c r="L122" s="2">
        <f>ROUNDUP('PARA CALCULO EPI'!$J122/$L$5,0)*2</f>
        <v>2</v>
      </c>
      <c r="M122" s="2">
        <f>ROUNDUP('PARA CALCULO EPI'!$J122/$M$5,0)*2</f>
        <v>2</v>
      </c>
      <c r="N122" s="2">
        <f>ROUNDUP('PARA CALCULO EPI'!$J122/$N$5,0)*2</f>
        <v>2</v>
      </c>
      <c r="O122" s="45">
        <f>SUM('PARA CALCULO EPI'!$K122:$N122)</f>
        <v>8</v>
      </c>
      <c r="P122" s="58">
        <f>('PARA CALCULO EPI'!$J122)*$P$5</f>
        <v>40</v>
      </c>
      <c r="Q122" s="59">
        <f t="shared" si="5"/>
        <v>1160</v>
      </c>
      <c r="R122" s="61">
        <v>1000</v>
      </c>
      <c r="S122" s="60">
        <f t="shared" si="6"/>
        <v>1</v>
      </c>
      <c r="T122" s="64">
        <f t="shared" si="7"/>
        <v>1000</v>
      </c>
    </row>
    <row r="123" spans="1:20" x14ac:dyDescent="0.25">
      <c r="A123" s="31" t="s">
        <v>919</v>
      </c>
      <c r="B123" s="32" t="s">
        <v>176</v>
      </c>
      <c r="C123" s="25" t="s">
        <v>716</v>
      </c>
      <c r="D123" s="25" t="s">
        <v>717</v>
      </c>
      <c r="E123" s="32" t="s">
        <v>948</v>
      </c>
      <c r="F123" s="42" t="s">
        <v>6</v>
      </c>
      <c r="G123" s="25" t="s">
        <v>444</v>
      </c>
      <c r="H123" s="65" t="s">
        <v>949</v>
      </c>
      <c r="I123" s="69">
        <v>10</v>
      </c>
      <c r="J123" s="70">
        <f t="shared" si="4"/>
        <v>1</v>
      </c>
      <c r="K123" s="67">
        <f>ROUNDUP('PARA CALCULO EPI'!$J123/$K$5,0)*2</f>
        <v>2</v>
      </c>
      <c r="L123" s="2">
        <f>ROUNDUP('PARA CALCULO EPI'!$J123/$L$5,0)*2</f>
        <v>2</v>
      </c>
      <c r="M123" s="2">
        <f>ROUNDUP('PARA CALCULO EPI'!$J123/$M$5,0)*2</f>
        <v>2</v>
      </c>
      <c r="N123" s="2">
        <f>ROUNDUP('PARA CALCULO EPI'!$J123/$N$5,0)*2</f>
        <v>2</v>
      </c>
      <c r="O123" s="45">
        <f>SUM('PARA CALCULO EPI'!$K123:$N123)</f>
        <v>8</v>
      </c>
      <c r="P123" s="58">
        <f>('PARA CALCULO EPI'!$J123)*$P$5</f>
        <v>40</v>
      </c>
      <c r="Q123" s="59">
        <f t="shared" si="5"/>
        <v>1160</v>
      </c>
      <c r="R123" s="61">
        <v>1000</v>
      </c>
      <c r="S123" s="60">
        <f t="shared" si="6"/>
        <v>1</v>
      </c>
      <c r="T123" s="64">
        <f t="shared" si="7"/>
        <v>1000</v>
      </c>
    </row>
    <row r="124" spans="1:20" x14ac:dyDescent="0.25">
      <c r="A124" s="31" t="s">
        <v>208</v>
      </c>
      <c r="B124" s="32" t="s">
        <v>176</v>
      </c>
      <c r="C124" s="25" t="s">
        <v>716</v>
      </c>
      <c r="D124" s="25" t="s">
        <v>717</v>
      </c>
      <c r="E124" s="32" t="s">
        <v>207</v>
      </c>
      <c r="F124" s="42" t="s">
        <v>6</v>
      </c>
      <c r="G124" s="25" t="s">
        <v>713</v>
      </c>
      <c r="H124" s="65" t="s">
        <v>209</v>
      </c>
      <c r="I124" s="69">
        <v>16</v>
      </c>
      <c r="J124" s="70">
        <f t="shared" si="4"/>
        <v>2</v>
      </c>
      <c r="K124" s="67">
        <f>ROUNDUP('PARA CALCULO EPI'!$J124/$K$5,0)*2</f>
        <v>2</v>
      </c>
      <c r="L124" s="2">
        <f>ROUNDUP('PARA CALCULO EPI'!$J124/$L$5,0)*2</f>
        <v>2</v>
      </c>
      <c r="M124" s="2">
        <f>ROUNDUP('PARA CALCULO EPI'!$J124/$M$5,0)*2</f>
        <v>2</v>
      </c>
      <c r="N124" s="2">
        <f>ROUNDUP('PARA CALCULO EPI'!$J124/$N$5,0)*2</f>
        <v>2</v>
      </c>
      <c r="O124" s="45">
        <f>SUM('PARA CALCULO EPI'!$K124:$N124)</f>
        <v>8</v>
      </c>
      <c r="P124" s="58">
        <f>('PARA CALCULO EPI'!$J124)*$P$5</f>
        <v>80</v>
      </c>
      <c r="Q124" s="59">
        <f t="shared" si="5"/>
        <v>2320</v>
      </c>
      <c r="R124" s="61">
        <v>1000</v>
      </c>
      <c r="S124" s="60">
        <f t="shared" si="6"/>
        <v>2</v>
      </c>
      <c r="T124" s="64">
        <f t="shared" si="7"/>
        <v>2000</v>
      </c>
    </row>
    <row r="125" spans="1:20" x14ac:dyDescent="0.25">
      <c r="A125" s="31" t="s">
        <v>192</v>
      </c>
      <c r="B125" s="32" t="s">
        <v>176</v>
      </c>
      <c r="C125" s="25" t="s">
        <v>716</v>
      </c>
      <c r="D125" s="25" t="s">
        <v>717</v>
      </c>
      <c r="E125" s="32" t="s">
        <v>191</v>
      </c>
      <c r="F125" s="42" t="s">
        <v>6</v>
      </c>
      <c r="G125" s="25" t="s">
        <v>444</v>
      </c>
      <c r="H125" s="65" t="s">
        <v>193</v>
      </c>
      <c r="I125" s="69">
        <v>21</v>
      </c>
      <c r="J125" s="70">
        <f t="shared" si="4"/>
        <v>3</v>
      </c>
      <c r="K125" s="67">
        <f>ROUNDUP('PARA CALCULO EPI'!$J125/$K$5,0)*2</f>
        <v>2</v>
      </c>
      <c r="L125" s="2">
        <f>ROUNDUP('PARA CALCULO EPI'!$J125/$L$5,0)*2</f>
        <v>2</v>
      </c>
      <c r="M125" s="2">
        <f>ROUNDUP('PARA CALCULO EPI'!$J125/$M$5,0)*2</f>
        <v>2</v>
      </c>
      <c r="N125" s="2">
        <f>ROUNDUP('PARA CALCULO EPI'!$J125/$N$5,0)*2</f>
        <v>4</v>
      </c>
      <c r="O125" s="45">
        <f>SUM('PARA CALCULO EPI'!$K125:$N125)</f>
        <v>10</v>
      </c>
      <c r="P125" s="58">
        <f>('PARA CALCULO EPI'!$J125)*$P$5</f>
        <v>120</v>
      </c>
      <c r="Q125" s="59">
        <f t="shared" si="5"/>
        <v>3480</v>
      </c>
      <c r="R125" s="61">
        <v>1000</v>
      </c>
      <c r="S125" s="60">
        <f t="shared" si="6"/>
        <v>3</v>
      </c>
      <c r="T125" s="64">
        <f t="shared" si="7"/>
        <v>3000</v>
      </c>
    </row>
    <row r="126" spans="1:20" x14ac:dyDescent="0.25">
      <c r="A126" s="31" t="s">
        <v>921</v>
      </c>
      <c r="B126" s="32" t="s">
        <v>176</v>
      </c>
      <c r="C126" s="25" t="s">
        <v>716</v>
      </c>
      <c r="D126" s="25" t="s">
        <v>717</v>
      </c>
      <c r="E126" s="32" t="s">
        <v>961</v>
      </c>
      <c r="F126" s="42" t="s">
        <v>6</v>
      </c>
      <c r="G126" s="25" t="s">
        <v>444</v>
      </c>
      <c r="H126" s="65" t="s">
        <v>962</v>
      </c>
      <c r="I126" s="69">
        <v>10</v>
      </c>
      <c r="J126" s="70">
        <f t="shared" si="4"/>
        <v>1</v>
      </c>
      <c r="K126" s="67">
        <f>ROUNDUP('PARA CALCULO EPI'!$J126/$K$5,0)*2</f>
        <v>2</v>
      </c>
      <c r="L126" s="2">
        <f>ROUNDUP('PARA CALCULO EPI'!$J126/$L$5,0)*2</f>
        <v>2</v>
      </c>
      <c r="M126" s="2">
        <f>ROUNDUP('PARA CALCULO EPI'!$J126/$M$5,0)*2</f>
        <v>2</v>
      </c>
      <c r="N126" s="2">
        <f>ROUNDUP('PARA CALCULO EPI'!$J126/$N$5,0)*2</f>
        <v>2</v>
      </c>
      <c r="O126" s="45">
        <f>SUM('PARA CALCULO EPI'!$K126:$N126)</f>
        <v>8</v>
      </c>
      <c r="P126" s="58">
        <f>('PARA CALCULO EPI'!$J126)*$P$5</f>
        <v>40</v>
      </c>
      <c r="Q126" s="59">
        <f t="shared" si="5"/>
        <v>1160</v>
      </c>
      <c r="R126" s="61">
        <v>1000</v>
      </c>
      <c r="S126" s="60">
        <f t="shared" si="6"/>
        <v>1</v>
      </c>
      <c r="T126" s="64">
        <f t="shared" si="7"/>
        <v>1000</v>
      </c>
    </row>
    <row r="127" spans="1:20" x14ac:dyDescent="0.25">
      <c r="A127" s="31" t="s">
        <v>779</v>
      </c>
      <c r="B127" s="32" t="s">
        <v>176</v>
      </c>
      <c r="C127" s="25" t="s">
        <v>716</v>
      </c>
      <c r="D127" s="25" t="s">
        <v>717</v>
      </c>
      <c r="E127" s="32" t="s">
        <v>177</v>
      </c>
      <c r="F127" s="42" t="s">
        <v>6</v>
      </c>
      <c r="G127" s="25" t="s">
        <v>713</v>
      </c>
      <c r="H127" s="65" t="s">
        <v>780</v>
      </c>
      <c r="I127" s="69">
        <v>14</v>
      </c>
      <c r="J127" s="70">
        <f t="shared" si="4"/>
        <v>2</v>
      </c>
      <c r="K127" s="67">
        <f>ROUNDUP('PARA CALCULO EPI'!$J127/$K$5,0)*2</f>
        <v>2</v>
      </c>
      <c r="L127" s="2">
        <f>ROUNDUP('PARA CALCULO EPI'!$J127/$L$5,0)*2</f>
        <v>2</v>
      </c>
      <c r="M127" s="2">
        <f>ROUNDUP('PARA CALCULO EPI'!$J127/$M$5,0)*2</f>
        <v>2</v>
      </c>
      <c r="N127" s="2">
        <f>ROUNDUP('PARA CALCULO EPI'!$J127/$N$5,0)*2</f>
        <v>2</v>
      </c>
      <c r="O127" s="45">
        <f>SUM('PARA CALCULO EPI'!$K127:$N127)</f>
        <v>8</v>
      </c>
      <c r="P127" s="58">
        <f>('PARA CALCULO EPI'!$J127)*$P$5</f>
        <v>80</v>
      </c>
      <c r="Q127" s="59">
        <f t="shared" si="5"/>
        <v>2320</v>
      </c>
      <c r="R127" s="61">
        <v>1000</v>
      </c>
      <c r="S127" s="60">
        <f t="shared" si="6"/>
        <v>2</v>
      </c>
      <c r="T127" s="64">
        <f t="shared" si="7"/>
        <v>2000</v>
      </c>
    </row>
    <row r="128" spans="1:20" x14ac:dyDescent="0.25">
      <c r="A128" s="31" t="s">
        <v>183</v>
      </c>
      <c r="B128" s="32" t="s">
        <v>176</v>
      </c>
      <c r="C128" s="25" t="s">
        <v>716</v>
      </c>
      <c r="D128" s="25" t="s">
        <v>782</v>
      </c>
      <c r="E128" s="32" t="s">
        <v>182</v>
      </c>
      <c r="F128" s="42" t="s">
        <v>6</v>
      </c>
      <c r="G128" s="25" t="s">
        <v>713</v>
      </c>
      <c r="H128" s="65" t="s">
        <v>184</v>
      </c>
      <c r="I128" s="69">
        <v>18</v>
      </c>
      <c r="J128" s="70">
        <f t="shared" si="4"/>
        <v>2</v>
      </c>
      <c r="K128" s="67">
        <f>ROUNDUP('PARA CALCULO EPI'!$J128/$K$5,0)*2</f>
        <v>2</v>
      </c>
      <c r="L128" s="2">
        <f>ROUNDUP('PARA CALCULO EPI'!$J128/$L$5,0)*2</f>
        <v>2</v>
      </c>
      <c r="M128" s="2">
        <f>ROUNDUP('PARA CALCULO EPI'!$J128/$M$5,0)*2</f>
        <v>2</v>
      </c>
      <c r="N128" s="2">
        <f>ROUNDUP('PARA CALCULO EPI'!$J128/$N$5,0)*2</f>
        <v>2</v>
      </c>
      <c r="O128" s="45">
        <f>SUM('PARA CALCULO EPI'!$K128:$N128)</f>
        <v>8</v>
      </c>
      <c r="P128" s="58">
        <f>('PARA CALCULO EPI'!$J128)*$P$5</f>
        <v>80</v>
      </c>
      <c r="Q128" s="59">
        <f t="shared" si="5"/>
        <v>2320</v>
      </c>
      <c r="R128" s="61">
        <v>1000</v>
      </c>
      <c r="S128" s="60">
        <f t="shared" si="6"/>
        <v>2</v>
      </c>
      <c r="T128" s="64">
        <f t="shared" si="7"/>
        <v>2000</v>
      </c>
    </row>
    <row r="129" spans="1:20" x14ac:dyDescent="0.25">
      <c r="A129" s="31" t="s">
        <v>214</v>
      </c>
      <c r="B129" s="32" t="s">
        <v>176</v>
      </c>
      <c r="C129" s="25" t="s">
        <v>716</v>
      </c>
      <c r="D129" s="25" t="s">
        <v>717</v>
      </c>
      <c r="E129" s="32" t="s">
        <v>213</v>
      </c>
      <c r="F129" s="42" t="s">
        <v>6</v>
      </c>
      <c r="G129" s="25" t="s">
        <v>713</v>
      </c>
      <c r="H129" s="65" t="s">
        <v>215</v>
      </c>
      <c r="I129" s="69">
        <v>18</v>
      </c>
      <c r="J129" s="70">
        <f t="shared" si="4"/>
        <v>2</v>
      </c>
      <c r="K129" s="67">
        <f>ROUNDUP('PARA CALCULO EPI'!$J129/$K$5,0)*2</f>
        <v>2</v>
      </c>
      <c r="L129" s="2">
        <f>ROUNDUP('PARA CALCULO EPI'!$J129/$L$5,0)*2</f>
        <v>2</v>
      </c>
      <c r="M129" s="2">
        <f>ROUNDUP('PARA CALCULO EPI'!$J129/$M$5,0)*2</f>
        <v>2</v>
      </c>
      <c r="N129" s="2">
        <f>ROUNDUP('PARA CALCULO EPI'!$J129/$N$5,0)*2</f>
        <v>2</v>
      </c>
      <c r="O129" s="45">
        <f>SUM('PARA CALCULO EPI'!$K129:$N129)</f>
        <v>8</v>
      </c>
      <c r="P129" s="58">
        <f>('PARA CALCULO EPI'!$J129)*$P$5</f>
        <v>80</v>
      </c>
      <c r="Q129" s="59">
        <f t="shared" si="5"/>
        <v>2320</v>
      </c>
      <c r="R129" s="61">
        <v>1000</v>
      </c>
      <c r="S129" s="60">
        <f t="shared" si="6"/>
        <v>2</v>
      </c>
      <c r="T129" s="64">
        <f t="shared" si="7"/>
        <v>2000</v>
      </c>
    </row>
    <row r="130" spans="1:20" x14ac:dyDescent="0.25">
      <c r="A130" s="31" t="s">
        <v>925</v>
      </c>
      <c r="B130" s="32" t="s">
        <v>176</v>
      </c>
      <c r="C130" s="25" t="s">
        <v>716</v>
      </c>
      <c r="D130" s="25" t="s">
        <v>178</v>
      </c>
      <c r="E130" s="32" t="s">
        <v>974</v>
      </c>
      <c r="F130" s="42" t="s">
        <v>6</v>
      </c>
      <c r="G130" s="25" t="s">
        <v>713</v>
      </c>
      <c r="H130" s="65" t="s">
        <v>975</v>
      </c>
      <c r="I130" s="69">
        <v>7</v>
      </c>
      <c r="J130" s="70">
        <f t="shared" si="4"/>
        <v>1</v>
      </c>
      <c r="K130" s="67">
        <f>ROUNDUP('PARA CALCULO EPI'!$J130/$K$5,0)*2</f>
        <v>2</v>
      </c>
      <c r="L130" s="2">
        <f>ROUNDUP('PARA CALCULO EPI'!$J130/$L$5,0)*2</f>
        <v>2</v>
      </c>
      <c r="M130" s="2">
        <f>ROUNDUP('PARA CALCULO EPI'!$J130/$M$5,0)*2</f>
        <v>2</v>
      </c>
      <c r="N130" s="2">
        <f>ROUNDUP('PARA CALCULO EPI'!$J130/$N$5,0)*2</f>
        <v>2</v>
      </c>
      <c r="O130" s="45">
        <f>SUM('PARA CALCULO EPI'!$K130:$N130)</f>
        <v>8</v>
      </c>
      <c r="P130" s="58">
        <f>('PARA CALCULO EPI'!$J130)*$P$5</f>
        <v>40</v>
      </c>
      <c r="Q130" s="59">
        <f t="shared" si="5"/>
        <v>1160</v>
      </c>
      <c r="R130" s="61">
        <v>1000</v>
      </c>
      <c r="S130" s="60">
        <f t="shared" si="6"/>
        <v>1</v>
      </c>
      <c r="T130" s="64">
        <f t="shared" si="7"/>
        <v>1000</v>
      </c>
    </row>
    <row r="131" spans="1:20" x14ac:dyDescent="0.25">
      <c r="A131" s="31" t="s">
        <v>196</v>
      </c>
      <c r="B131" s="32" t="s">
        <v>176</v>
      </c>
      <c r="C131" s="25" t="s">
        <v>716</v>
      </c>
      <c r="D131" s="25" t="s">
        <v>717</v>
      </c>
      <c r="E131" s="32" t="s">
        <v>177</v>
      </c>
      <c r="F131" s="42" t="s">
        <v>8</v>
      </c>
      <c r="G131" s="25" t="s">
        <v>46</v>
      </c>
      <c r="H131" s="65" t="s">
        <v>197</v>
      </c>
      <c r="I131" s="69">
        <v>84</v>
      </c>
      <c r="J131" s="70">
        <f t="shared" si="4"/>
        <v>9</v>
      </c>
      <c r="K131" s="67">
        <f>ROUNDUP('PARA CALCULO EPI'!$J131/$K$5,0)*2</f>
        <v>4</v>
      </c>
      <c r="L131" s="2">
        <f>ROUNDUP('PARA CALCULO EPI'!$J131/$L$5,0)*2</f>
        <v>4</v>
      </c>
      <c r="M131" s="2">
        <f>ROUNDUP('PARA CALCULO EPI'!$J131/$M$5,0)*2</f>
        <v>4</v>
      </c>
      <c r="N131" s="2">
        <f>ROUNDUP('PARA CALCULO EPI'!$J131/$N$5,0)*2</f>
        <v>10</v>
      </c>
      <c r="O131" s="45">
        <f>SUM('PARA CALCULO EPI'!$K131:$N131)</f>
        <v>22</v>
      </c>
      <c r="P131" s="58">
        <f>('PARA CALCULO EPI'!$J131)*$P$5</f>
        <v>360</v>
      </c>
      <c r="Q131" s="59">
        <f t="shared" si="5"/>
        <v>10440</v>
      </c>
      <c r="R131" s="61">
        <v>1000</v>
      </c>
      <c r="S131" s="60">
        <f t="shared" si="6"/>
        <v>10</v>
      </c>
      <c r="T131" s="64">
        <f t="shared" si="7"/>
        <v>10000</v>
      </c>
    </row>
    <row r="132" spans="1:20" x14ac:dyDescent="0.25">
      <c r="A132" s="31" t="s">
        <v>211</v>
      </c>
      <c r="B132" s="32" t="s">
        <v>176</v>
      </c>
      <c r="C132" s="25" t="s">
        <v>716</v>
      </c>
      <c r="D132" s="25" t="s">
        <v>717</v>
      </c>
      <c r="E132" s="32" t="s">
        <v>210</v>
      </c>
      <c r="F132" s="42" t="s">
        <v>6</v>
      </c>
      <c r="G132" s="25" t="s">
        <v>444</v>
      </c>
      <c r="H132" s="65" t="s">
        <v>212</v>
      </c>
      <c r="I132" s="69">
        <v>14</v>
      </c>
      <c r="J132" s="70">
        <f t="shared" si="4"/>
        <v>2</v>
      </c>
      <c r="K132" s="67">
        <f>ROUNDUP('PARA CALCULO EPI'!$J132/$K$5,0)*2</f>
        <v>2</v>
      </c>
      <c r="L132" s="2">
        <f>ROUNDUP('PARA CALCULO EPI'!$J132/$L$5,0)*2</f>
        <v>2</v>
      </c>
      <c r="M132" s="2">
        <f>ROUNDUP('PARA CALCULO EPI'!$J132/$M$5,0)*2</f>
        <v>2</v>
      </c>
      <c r="N132" s="2">
        <f>ROUNDUP('PARA CALCULO EPI'!$J132/$N$5,0)*2</f>
        <v>2</v>
      </c>
      <c r="O132" s="45">
        <f>SUM('PARA CALCULO EPI'!$K132:$N132)</f>
        <v>8</v>
      </c>
      <c r="P132" s="58">
        <f>('PARA CALCULO EPI'!$J132)*$P$5</f>
        <v>80</v>
      </c>
      <c r="Q132" s="59">
        <f t="shared" si="5"/>
        <v>2320</v>
      </c>
      <c r="R132" s="61">
        <v>1000</v>
      </c>
      <c r="S132" s="60">
        <f t="shared" si="6"/>
        <v>2</v>
      </c>
      <c r="T132" s="64">
        <f t="shared" si="7"/>
        <v>2000</v>
      </c>
    </row>
    <row r="133" spans="1:20" x14ac:dyDescent="0.25">
      <c r="A133" s="31" t="s">
        <v>804</v>
      </c>
      <c r="B133" s="32" t="s">
        <v>176</v>
      </c>
      <c r="C133" s="25" t="s">
        <v>716</v>
      </c>
      <c r="D133" s="25" t="s">
        <v>717</v>
      </c>
      <c r="E133" s="32" t="s">
        <v>177</v>
      </c>
      <c r="F133" s="42" t="s">
        <v>8</v>
      </c>
      <c r="G133" s="25" t="s">
        <v>713</v>
      </c>
      <c r="H133" s="65" t="s">
        <v>805</v>
      </c>
      <c r="I133" s="69">
        <v>8</v>
      </c>
      <c r="J133" s="70">
        <f t="shared" si="4"/>
        <v>1</v>
      </c>
      <c r="K133" s="67">
        <f>ROUNDUP('PARA CALCULO EPI'!$J133/$K$5,0)*2</f>
        <v>2</v>
      </c>
      <c r="L133" s="2">
        <f>ROUNDUP('PARA CALCULO EPI'!$J133/$L$5,0)*2</f>
        <v>2</v>
      </c>
      <c r="M133" s="2">
        <f>ROUNDUP('PARA CALCULO EPI'!$J133/$M$5,0)*2</f>
        <v>2</v>
      </c>
      <c r="N133" s="2">
        <f>ROUNDUP('PARA CALCULO EPI'!$J133/$N$5,0)*2</f>
        <v>2</v>
      </c>
      <c r="O133" s="45">
        <f>SUM('PARA CALCULO EPI'!$K133:$N133)</f>
        <v>8</v>
      </c>
      <c r="P133" s="58">
        <f>('PARA CALCULO EPI'!$J133)*$P$5</f>
        <v>40</v>
      </c>
      <c r="Q133" s="59">
        <f t="shared" si="5"/>
        <v>1160</v>
      </c>
      <c r="R133" s="61">
        <v>1000</v>
      </c>
      <c r="S133" s="60">
        <f t="shared" si="6"/>
        <v>1</v>
      </c>
      <c r="T133" s="64">
        <f t="shared" si="7"/>
        <v>1000</v>
      </c>
    </row>
    <row r="134" spans="1:20" x14ac:dyDescent="0.25">
      <c r="A134" s="31" t="s">
        <v>198</v>
      </c>
      <c r="B134" s="32" t="s">
        <v>176</v>
      </c>
      <c r="C134" s="25" t="s">
        <v>716</v>
      </c>
      <c r="D134" s="25" t="s">
        <v>717</v>
      </c>
      <c r="E134" s="32" t="s">
        <v>177</v>
      </c>
      <c r="F134" s="42" t="s">
        <v>6</v>
      </c>
      <c r="G134" s="25" t="s">
        <v>444</v>
      </c>
      <c r="H134" s="65" t="s">
        <v>199</v>
      </c>
      <c r="I134" s="69">
        <v>30</v>
      </c>
      <c r="J134" s="70">
        <f t="shared" si="4"/>
        <v>3</v>
      </c>
      <c r="K134" s="67">
        <f>ROUNDUP('PARA CALCULO EPI'!$J134/$K$5,0)*2</f>
        <v>2</v>
      </c>
      <c r="L134" s="2">
        <f>ROUNDUP('PARA CALCULO EPI'!$J134/$L$5,0)*2</f>
        <v>2</v>
      </c>
      <c r="M134" s="2">
        <f>ROUNDUP('PARA CALCULO EPI'!$J134/$M$5,0)*2</f>
        <v>2</v>
      </c>
      <c r="N134" s="2">
        <f>ROUNDUP('PARA CALCULO EPI'!$J134/$N$5,0)*2</f>
        <v>4</v>
      </c>
      <c r="O134" s="45">
        <f>SUM('PARA CALCULO EPI'!$K134:$N134)</f>
        <v>10</v>
      </c>
      <c r="P134" s="58">
        <f>('PARA CALCULO EPI'!$J134)*$P$5</f>
        <v>120</v>
      </c>
      <c r="Q134" s="59">
        <f t="shared" si="5"/>
        <v>3480</v>
      </c>
      <c r="R134" s="61">
        <v>1000</v>
      </c>
      <c r="S134" s="60">
        <f t="shared" si="6"/>
        <v>3</v>
      </c>
      <c r="T134" s="64">
        <f t="shared" si="7"/>
        <v>3000</v>
      </c>
    </row>
    <row r="135" spans="1:20" x14ac:dyDescent="0.25">
      <c r="A135" s="31" t="s">
        <v>200</v>
      </c>
      <c r="B135" s="32" t="s">
        <v>176</v>
      </c>
      <c r="C135" s="25" t="s">
        <v>716</v>
      </c>
      <c r="D135" s="25" t="s">
        <v>717</v>
      </c>
      <c r="E135" s="32" t="s">
        <v>177</v>
      </c>
      <c r="F135" s="42" t="s">
        <v>6</v>
      </c>
      <c r="G135" s="25" t="s">
        <v>713</v>
      </c>
      <c r="H135" s="65" t="s">
        <v>201</v>
      </c>
      <c r="I135" s="69">
        <v>44</v>
      </c>
      <c r="J135" s="70">
        <f t="shared" si="4"/>
        <v>5</v>
      </c>
      <c r="K135" s="67">
        <f>ROUNDUP('PARA CALCULO EPI'!$J135/$K$5,0)*2</f>
        <v>2</v>
      </c>
      <c r="L135" s="2">
        <f>ROUNDUP('PARA CALCULO EPI'!$J135/$L$5,0)*2</f>
        <v>2</v>
      </c>
      <c r="M135" s="2">
        <f>ROUNDUP('PARA CALCULO EPI'!$J135/$M$5,0)*2</f>
        <v>2</v>
      </c>
      <c r="N135" s="2">
        <f>ROUNDUP('PARA CALCULO EPI'!$J135/$N$5,0)*2</f>
        <v>6</v>
      </c>
      <c r="O135" s="45">
        <f>SUM('PARA CALCULO EPI'!$K135:$N135)</f>
        <v>12</v>
      </c>
      <c r="P135" s="58">
        <f>('PARA CALCULO EPI'!$J135)*$P$5</f>
        <v>200</v>
      </c>
      <c r="Q135" s="59">
        <f t="shared" si="5"/>
        <v>5800</v>
      </c>
      <c r="R135" s="61">
        <v>1000</v>
      </c>
      <c r="S135" s="60">
        <f t="shared" si="6"/>
        <v>5</v>
      </c>
      <c r="T135" s="64">
        <f t="shared" si="7"/>
        <v>5000</v>
      </c>
    </row>
    <row r="136" spans="1:20" x14ac:dyDescent="0.25">
      <c r="A136" s="31" t="s">
        <v>194</v>
      </c>
      <c r="B136" s="32" t="s">
        <v>176</v>
      </c>
      <c r="C136" s="25" t="s">
        <v>716</v>
      </c>
      <c r="D136" s="25" t="s">
        <v>717</v>
      </c>
      <c r="E136" s="32" t="s">
        <v>191</v>
      </c>
      <c r="F136" s="42" t="s">
        <v>6</v>
      </c>
      <c r="G136" s="25" t="s">
        <v>713</v>
      </c>
      <c r="H136" s="65" t="s">
        <v>195</v>
      </c>
      <c r="I136" s="69">
        <v>2</v>
      </c>
      <c r="J136" s="70">
        <f t="shared" ref="J136:J199" si="8">ROUNDUP(I136/100*10,0)</f>
        <v>1</v>
      </c>
      <c r="K136" s="67">
        <f>ROUNDUP('PARA CALCULO EPI'!$J136/$K$5,0)*2</f>
        <v>2</v>
      </c>
      <c r="L136" s="2">
        <f>ROUNDUP('PARA CALCULO EPI'!$J136/$L$5,0)*2</f>
        <v>2</v>
      </c>
      <c r="M136" s="2">
        <f>ROUNDUP('PARA CALCULO EPI'!$J136/$M$5,0)*2</f>
        <v>2</v>
      </c>
      <c r="N136" s="2">
        <f>ROUNDUP('PARA CALCULO EPI'!$J136/$N$5,0)*2</f>
        <v>2</v>
      </c>
      <c r="O136" s="45">
        <f>SUM('PARA CALCULO EPI'!$K136:$N136)</f>
        <v>8</v>
      </c>
      <c r="P136" s="58">
        <f>('PARA CALCULO EPI'!$J136)*$P$5</f>
        <v>40</v>
      </c>
      <c r="Q136" s="59">
        <f t="shared" si="5"/>
        <v>1160</v>
      </c>
      <c r="R136" s="61">
        <v>1000</v>
      </c>
      <c r="S136" s="60">
        <f t="shared" si="6"/>
        <v>1</v>
      </c>
      <c r="T136" s="64">
        <f t="shared" si="7"/>
        <v>1000</v>
      </c>
    </row>
    <row r="137" spans="1:20" x14ac:dyDescent="0.25">
      <c r="A137" s="31" t="s">
        <v>929</v>
      </c>
      <c r="B137" s="32" t="s">
        <v>176</v>
      </c>
      <c r="C137" s="25" t="s">
        <v>716</v>
      </c>
      <c r="D137" s="25" t="s">
        <v>185</v>
      </c>
      <c r="E137" s="32" t="s">
        <v>987</v>
      </c>
      <c r="F137" s="42" t="s">
        <v>6</v>
      </c>
      <c r="G137" s="25" t="s">
        <v>444</v>
      </c>
      <c r="H137" s="65" t="s">
        <v>988</v>
      </c>
      <c r="I137" s="69">
        <v>10</v>
      </c>
      <c r="J137" s="70">
        <f t="shared" si="8"/>
        <v>1</v>
      </c>
      <c r="K137" s="67">
        <f>ROUNDUP('PARA CALCULO EPI'!$J137/$K$5,0)*2</f>
        <v>2</v>
      </c>
      <c r="L137" s="2">
        <f>ROUNDUP('PARA CALCULO EPI'!$J137/$L$5,0)*2</f>
        <v>2</v>
      </c>
      <c r="M137" s="2">
        <f>ROUNDUP('PARA CALCULO EPI'!$J137/$M$5,0)*2</f>
        <v>2</v>
      </c>
      <c r="N137" s="2">
        <f>ROUNDUP('PARA CALCULO EPI'!$J137/$N$5,0)*2</f>
        <v>2</v>
      </c>
      <c r="O137" s="45">
        <f>SUM('PARA CALCULO EPI'!$K137:$N137)</f>
        <v>8</v>
      </c>
      <c r="P137" s="58">
        <f>('PARA CALCULO EPI'!$J137)*$P$5</f>
        <v>40</v>
      </c>
      <c r="Q137" s="59">
        <f t="shared" ref="Q137:Q200" si="9">P137*$Q$5</f>
        <v>1160</v>
      </c>
      <c r="R137" s="61">
        <v>1000</v>
      </c>
      <c r="S137" s="60">
        <f t="shared" ref="S137:S200" si="10">ROUNDDOWN(Q137/R137,0)</f>
        <v>1</v>
      </c>
      <c r="T137" s="64">
        <f t="shared" ref="T137:T200" si="11">R137*S137</f>
        <v>1000</v>
      </c>
    </row>
    <row r="138" spans="1:20" x14ac:dyDescent="0.25">
      <c r="A138" s="31" t="s">
        <v>930</v>
      </c>
      <c r="B138" s="32" t="s">
        <v>176</v>
      </c>
      <c r="C138" s="25" t="s">
        <v>716</v>
      </c>
      <c r="D138" s="25" t="s">
        <v>717</v>
      </c>
      <c r="E138" s="32" t="s">
        <v>989</v>
      </c>
      <c r="F138" s="42" t="s">
        <v>6</v>
      </c>
      <c r="G138" s="25" t="s">
        <v>444</v>
      </c>
      <c r="H138" s="65" t="s">
        <v>990</v>
      </c>
      <c r="I138" s="69">
        <v>10</v>
      </c>
      <c r="J138" s="70">
        <f t="shared" si="8"/>
        <v>1</v>
      </c>
      <c r="K138" s="67">
        <f>ROUNDUP('PARA CALCULO EPI'!$J138/$K$5,0)*2</f>
        <v>2</v>
      </c>
      <c r="L138" s="2">
        <f>ROUNDUP('PARA CALCULO EPI'!$J138/$L$5,0)*2</f>
        <v>2</v>
      </c>
      <c r="M138" s="2">
        <f>ROUNDUP('PARA CALCULO EPI'!$J138/$M$5,0)*2</f>
        <v>2</v>
      </c>
      <c r="N138" s="2">
        <f>ROUNDUP('PARA CALCULO EPI'!$J138/$N$5,0)*2</f>
        <v>2</v>
      </c>
      <c r="O138" s="45">
        <f>SUM('PARA CALCULO EPI'!$K138:$N138)</f>
        <v>8</v>
      </c>
      <c r="P138" s="58">
        <f>('PARA CALCULO EPI'!$J138)*$P$5</f>
        <v>40</v>
      </c>
      <c r="Q138" s="59">
        <f t="shared" si="9"/>
        <v>1160</v>
      </c>
      <c r="R138" s="61">
        <v>1000</v>
      </c>
      <c r="S138" s="60">
        <f t="shared" si="10"/>
        <v>1</v>
      </c>
      <c r="T138" s="64">
        <f t="shared" si="11"/>
        <v>1000</v>
      </c>
    </row>
    <row r="139" spans="1:20" x14ac:dyDescent="0.25">
      <c r="A139" s="31" t="s">
        <v>933</v>
      </c>
      <c r="B139" s="32" t="s">
        <v>176</v>
      </c>
      <c r="C139" s="25" t="s">
        <v>716</v>
      </c>
      <c r="D139" s="25" t="s">
        <v>717</v>
      </c>
      <c r="E139" s="32" t="s">
        <v>995</v>
      </c>
      <c r="F139" s="42" t="s">
        <v>6</v>
      </c>
      <c r="G139" s="25" t="s">
        <v>713</v>
      </c>
      <c r="H139" s="65" t="s">
        <v>996</v>
      </c>
      <c r="I139" s="69">
        <v>7</v>
      </c>
      <c r="J139" s="70">
        <f t="shared" si="8"/>
        <v>1</v>
      </c>
      <c r="K139" s="67">
        <f>ROUNDUP('PARA CALCULO EPI'!$J139/$K$5,0)*2</f>
        <v>2</v>
      </c>
      <c r="L139" s="2">
        <f>ROUNDUP('PARA CALCULO EPI'!$J139/$L$5,0)*2</f>
        <v>2</v>
      </c>
      <c r="M139" s="2">
        <f>ROUNDUP('PARA CALCULO EPI'!$J139/$M$5,0)*2</f>
        <v>2</v>
      </c>
      <c r="N139" s="2">
        <f>ROUNDUP('PARA CALCULO EPI'!$J139/$N$5,0)*2</f>
        <v>2</v>
      </c>
      <c r="O139" s="45">
        <f>SUM('PARA CALCULO EPI'!$K139:$N139)</f>
        <v>8</v>
      </c>
      <c r="P139" s="58">
        <f>('PARA CALCULO EPI'!$J139)*$P$5</f>
        <v>40</v>
      </c>
      <c r="Q139" s="59">
        <f t="shared" si="9"/>
        <v>1160</v>
      </c>
      <c r="R139" s="61">
        <v>1000</v>
      </c>
      <c r="S139" s="60">
        <f t="shared" si="10"/>
        <v>1</v>
      </c>
      <c r="T139" s="64">
        <f t="shared" si="11"/>
        <v>1000</v>
      </c>
    </row>
    <row r="140" spans="1:20" x14ac:dyDescent="0.25">
      <c r="A140" s="31" t="s">
        <v>844</v>
      </c>
      <c r="B140" s="32" t="s">
        <v>176</v>
      </c>
      <c r="C140" s="25" t="s">
        <v>716</v>
      </c>
      <c r="D140" s="25" t="s">
        <v>178</v>
      </c>
      <c r="E140" s="32" t="s">
        <v>179</v>
      </c>
      <c r="F140" s="42" t="s">
        <v>6</v>
      </c>
      <c r="G140" s="25" t="s">
        <v>713</v>
      </c>
      <c r="H140" s="65" t="s">
        <v>845</v>
      </c>
      <c r="I140" s="69">
        <v>4</v>
      </c>
      <c r="J140" s="70">
        <f t="shared" si="8"/>
        <v>1</v>
      </c>
      <c r="K140" s="67">
        <f>ROUNDUP('PARA CALCULO EPI'!$J140/$K$5,0)*2</f>
        <v>2</v>
      </c>
      <c r="L140" s="2">
        <f>ROUNDUP('PARA CALCULO EPI'!$J140/$L$5,0)*2</f>
        <v>2</v>
      </c>
      <c r="M140" s="2">
        <f>ROUNDUP('PARA CALCULO EPI'!$J140/$M$5,0)*2</f>
        <v>2</v>
      </c>
      <c r="N140" s="2">
        <f>ROUNDUP('PARA CALCULO EPI'!$J140/$N$5,0)*2</f>
        <v>2</v>
      </c>
      <c r="O140" s="45">
        <f>SUM('PARA CALCULO EPI'!$K140:$N140)</f>
        <v>8</v>
      </c>
      <c r="P140" s="58">
        <f>('PARA CALCULO EPI'!$J140)*$P$5</f>
        <v>40</v>
      </c>
      <c r="Q140" s="59">
        <f t="shared" si="9"/>
        <v>1160</v>
      </c>
      <c r="R140" s="61">
        <v>1000</v>
      </c>
      <c r="S140" s="60">
        <f t="shared" si="10"/>
        <v>1</v>
      </c>
      <c r="T140" s="64">
        <f t="shared" si="11"/>
        <v>1000</v>
      </c>
    </row>
    <row r="141" spans="1:20" x14ac:dyDescent="0.25">
      <c r="A141" s="31" t="s">
        <v>180</v>
      </c>
      <c r="B141" s="32" t="s">
        <v>176</v>
      </c>
      <c r="C141" s="25" t="s">
        <v>716</v>
      </c>
      <c r="D141" s="25" t="s">
        <v>178</v>
      </c>
      <c r="E141" s="32" t="s">
        <v>179</v>
      </c>
      <c r="F141" s="42" t="s">
        <v>8</v>
      </c>
      <c r="G141" s="25" t="s">
        <v>713</v>
      </c>
      <c r="H141" s="65" t="s">
        <v>181</v>
      </c>
      <c r="I141" s="69">
        <v>35</v>
      </c>
      <c r="J141" s="70">
        <f t="shared" si="8"/>
        <v>4</v>
      </c>
      <c r="K141" s="67">
        <f>ROUNDUP('PARA CALCULO EPI'!$J141/$K$5,0)*2</f>
        <v>2</v>
      </c>
      <c r="L141" s="2">
        <f>ROUNDUP('PARA CALCULO EPI'!$J141/$L$5,0)*2</f>
        <v>2</v>
      </c>
      <c r="M141" s="2">
        <f>ROUNDUP('PARA CALCULO EPI'!$J141/$M$5,0)*2</f>
        <v>2</v>
      </c>
      <c r="N141" s="2">
        <f>ROUNDUP('PARA CALCULO EPI'!$J141/$N$5,0)*2</f>
        <v>4</v>
      </c>
      <c r="O141" s="45">
        <f>SUM('PARA CALCULO EPI'!$K141:$N141)</f>
        <v>10</v>
      </c>
      <c r="P141" s="58">
        <f>('PARA CALCULO EPI'!$J141)*$P$5</f>
        <v>160</v>
      </c>
      <c r="Q141" s="59">
        <f t="shared" si="9"/>
        <v>4640</v>
      </c>
      <c r="R141" s="61">
        <v>1000</v>
      </c>
      <c r="S141" s="60">
        <f t="shared" si="10"/>
        <v>4</v>
      </c>
      <c r="T141" s="64">
        <f t="shared" si="11"/>
        <v>4000</v>
      </c>
    </row>
    <row r="142" spans="1:20" x14ac:dyDescent="0.25">
      <c r="A142" s="31" t="s">
        <v>851</v>
      </c>
      <c r="B142" s="32" t="s">
        <v>176</v>
      </c>
      <c r="C142" s="25" t="s">
        <v>716</v>
      </c>
      <c r="D142" s="25" t="s">
        <v>185</v>
      </c>
      <c r="E142" s="32" t="s">
        <v>186</v>
      </c>
      <c r="F142" s="42" t="s">
        <v>6</v>
      </c>
      <c r="G142" s="25" t="s">
        <v>713</v>
      </c>
      <c r="H142" s="65" t="s">
        <v>852</v>
      </c>
      <c r="I142" s="69">
        <v>3</v>
      </c>
      <c r="J142" s="70">
        <f t="shared" si="8"/>
        <v>1</v>
      </c>
      <c r="K142" s="67">
        <f>ROUNDUP('PARA CALCULO EPI'!$J142/$K$5,0)*2</f>
        <v>2</v>
      </c>
      <c r="L142" s="2">
        <f>ROUNDUP('PARA CALCULO EPI'!$J142/$L$5,0)*2</f>
        <v>2</v>
      </c>
      <c r="M142" s="2">
        <f>ROUNDUP('PARA CALCULO EPI'!$J142/$M$5,0)*2</f>
        <v>2</v>
      </c>
      <c r="N142" s="2">
        <f>ROUNDUP('PARA CALCULO EPI'!$J142/$N$5,0)*2</f>
        <v>2</v>
      </c>
      <c r="O142" s="45">
        <f>SUM('PARA CALCULO EPI'!$K142:$N142)</f>
        <v>8</v>
      </c>
      <c r="P142" s="58">
        <f>('PARA CALCULO EPI'!$J142)*$P$5</f>
        <v>40</v>
      </c>
      <c r="Q142" s="59">
        <f t="shared" si="9"/>
        <v>1160</v>
      </c>
      <c r="R142" s="61">
        <v>1000</v>
      </c>
      <c r="S142" s="60">
        <f t="shared" si="10"/>
        <v>1</v>
      </c>
      <c r="T142" s="64">
        <f t="shared" si="11"/>
        <v>1000</v>
      </c>
    </row>
    <row r="143" spans="1:20" x14ac:dyDescent="0.25">
      <c r="A143" s="31" t="s">
        <v>205</v>
      </c>
      <c r="B143" s="32" t="s">
        <v>176</v>
      </c>
      <c r="C143" s="25" t="s">
        <v>716</v>
      </c>
      <c r="D143" s="25" t="s">
        <v>717</v>
      </c>
      <c r="E143" s="32" t="s">
        <v>204</v>
      </c>
      <c r="F143" s="42" t="s">
        <v>6</v>
      </c>
      <c r="G143" s="25" t="s">
        <v>713</v>
      </c>
      <c r="H143" s="65" t="s">
        <v>206</v>
      </c>
      <c r="I143" s="69">
        <v>46</v>
      </c>
      <c r="J143" s="70">
        <f t="shared" si="8"/>
        <v>5</v>
      </c>
      <c r="K143" s="67">
        <f>ROUNDUP('PARA CALCULO EPI'!$J143/$K$5,0)*2</f>
        <v>2</v>
      </c>
      <c r="L143" s="2">
        <f>ROUNDUP('PARA CALCULO EPI'!$J143/$L$5,0)*2</f>
        <v>2</v>
      </c>
      <c r="M143" s="2">
        <f>ROUNDUP('PARA CALCULO EPI'!$J143/$M$5,0)*2</f>
        <v>2</v>
      </c>
      <c r="N143" s="2">
        <f>ROUNDUP('PARA CALCULO EPI'!$J143/$N$5,0)*2</f>
        <v>6</v>
      </c>
      <c r="O143" s="45">
        <f>SUM('PARA CALCULO EPI'!$K143:$N143)</f>
        <v>12</v>
      </c>
      <c r="P143" s="58">
        <f>('PARA CALCULO EPI'!$J143)*$P$5</f>
        <v>200</v>
      </c>
      <c r="Q143" s="59">
        <f t="shared" si="9"/>
        <v>5800</v>
      </c>
      <c r="R143" s="61">
        <v>1000</v>
      </c>
      <c r="S143" s="60">
        <f t="shared" si="10"/>
        <v>5</v>
      </c>
      <c r="T143" s="64">
        <f t="shared" si="11"/>
        <v>5000</v>
      </c>
    </row>
    <row r="144" spans="1:20" x14ac:dyDescent="0.25">
      <c r="A144" s="31" t="s">
        <v>189</v>
      </c>
      <c r="B144" s="32" t="s">
        <v>176</v>
      </c>
      <c r="C144" s="25" t="s">
        <v>716</v>
      </c>
      <c r="D144" s="25" t="s">
        <v>185</v>
      </c>
      <c r="E144" s="32" t="s">
        <v>186</v>
      </c>
      <c r="F144" s="42" t="s">
        <v>6</v>
      </c>
      <c r="G144" s="25" t="s">
        <v>713</v>
      </c>
      <c r="H144" s="65" t="s">
        <v>190</v>
      </c>
      <c r="I144" s="69">
        <v>60</v>
      </c>
      <c r="J144" s="70">
        <f t="shared" si="8"/>
        <v>6</v>
      </c>
      <c r="K144" s="67">
        <f>ROUNDUP('PARA CALCULO EPI'!$J144/$K$5,0)*2</f>
        <v>4</v>
      </c>
      <c r="L144" s="2">
        <f>ROUNDUP('PARA CALCULO EPI'!$J144/$L$5,0)*2</f>
        <v>4</v>
      </c>
      <c r="M144" s="2">
        <f>ROUNDUP('PARA CALCULO EPI'!$J144/$M$5,0)*2</f>
        <v>4</v>
      </c>
      <c r="N144" s="2">
        <f>ROUNDUP('PARA CALCULO EPI'!$J144/$N$5,0)*2</f>
        <v>6</v>
      </c>
      <c r="O144" s="45">
        <f>SUM('PARA CALCULO EPI'!$K144:$N144)</f>
        <v>18</v>
      </c>
      <c r="P144" s="58">
        <f>('PARA CALCULO EPI'!$J144)*$P$5</f>
        <v>240</v>
      </c>
      <c r="Q144" s="59">
        <f t="shared" si="9"/>
        <v>6960</v>
      </c>
      <c r="R144" s="61">
        <v>1000</v>
      </c>
      <c r="S144" s="60">
        <f t="shared" si="10"/>
        <v>6</v>
      </c>
      <c r="T144" s="64">
        <f t="shared" si="11"/>
        <v>6000</v>
      </c>
    </row>
    <row r="145" spans="1:20" x14ac:dyDescent="0.25">
      <c r="A145" s="31" t="s">
        <v>187</v>
      </c>
      <c r="B145" s="32" t="s">
        <v>176</v>
      </c>
      <c r="C145" s="25" t="s">
        <v>716</v>
      </c>
      <c r="D145" s="25" t="s">
        <v>185</v>
      </c>
      <c r="E145" s="32" t="s">
        <v>186</v>
      </c>
      <c r="F145" s="42" t="s">
        <v>6</v>
      </c>
      <c r="G145" s="25" t="s">
        <v>444</v>
      </c>
      <c r="H145" s="65" t="s">
        <v>188</v>
      </c>
      <c r="I145" s="69">
        <v>22</v>
      </c>
      <c r="J145" s="70">
        <f t="shared" si="8"/>
        <v>3</v>
      </c>
      <c r="K145" s="67">
        <f>ROUNDUP('PARA CALCULO EPI'!$J145/$K$5,0)*2</f>
        <v>2</v>
      </c>
      <c r="L145" s="2">
        <f>ROUNDUP('PARA CALCULO EPI'!$J145/$L$5,0)*2</f>
        <v>2</v>
      </c>
      <c r="M145" s="2">
        <f>ROUNDUP('PARA CALCULO EPI'!$J145/$M$5,0)*2</f>
        <v>2</v>
      </c>
      <c r="N145" s="2">
        <f>ROUNDUP('PARA CALCULO EPI'!$J145/$N$5,0)*2</f>
        <v>4</v>
      </c>
      <c r="O145" s="45">
        <f>SUM('PARA CALCULO EPI'!$K145:$N145)</f>
        <v>10</v>
      </c>
      <c r="P145" s="58">
        <f>('PARA CALCULO EPI'!$J145)*$P$5</f>
        <v>120</v>
      </c>
      <c r="Q145" s="59">
        <f t="shared" si="9"/>
        <v>3480</v>
      </c>
      <c r="R145" s="61">
        <v>1000</v>
      </c>
      <c r="S145" s="60">
        <f t="shared" si="10"/>
        <v>3</v>
      </c>
      <c r="T145" s="64">
        <f t="shared" si="11"/>
        <v>3000</v>
      </c>
    </row>
    <row r="146" spans="1:20" x14ac:dyDescent="0.25">
      <c r="A146" s="31" t="s">
        <v>202</v>
      </c>
      <c r="B146" s="32" t="s">
        <v>176</v>
      </c>
      <c r="C146" s="25" t="s">
        <v>716</v>
      </c>
      <c r="D146" s="25" t="s">
        <v>717</v>
      </c>
      <c r="E146" s="32" t="s">
        <v>177</v>
      </c>
      <c r="F146" s="42" t="s">
        <v>6</v>
      </c>
      <c r="G146" s="25" t="s">
        <v>444</v>
      </c>
      <c r="H146" s="65" t="s">
        <v>203</v>
      </c>
      <c r="I146" s="69">
        <v>55</v>
      </c>
      <c r="J146" s="70">
        <f t="shared" si="8"/>
        <v>6</v>
      </c>
      <c r="K146" s="67">
        <f>ROUNDUP('PARA CALCULO EPI'!$J146/$K$5,0)*2</f>
        <v>4</v>
      </c>
      <c r="L146" s="2">
        <f>ROUNDUP('PARA CALCULO EPI'!$J146/$L$5,0)*2</f>
        <v>4</v>
      </c>
      <c r="M146" s="2">
        <f>ROUNDUP('PARA CALCULO EPI'!$J146/$M$5,0)*2</f>
        <v>4</v>
      </c>
      <c r="N146" s="2">
        <f>ROUNDUP('PARA CALCULO EPI'!$J146/$N$5,0)*2</f>
        <v>6</v>
      </c>
      <c r="O146" s="45">
        <f>SUM('PARA CALCULO EPI'!$K146:$N146)</f>
        <v>18</v>
      </c>
      <c r="P146" s="58">
        <f>('PARA CALCULO EPI'!$J146)*$P$5</f>
        <v>240</v>
      </c>
      <c r="Q146" s="59">
        <f t="shared" si="9"/>
        <v>6960</v>
      </c>
      <c r="R146" s="61">
        <v>1000</v>
      </c>
      <c r="S146" s="60">
        <f t="shared" si="10"/>
        <v>6</v>
      </c>
      <c r="T146" s="64">
        <f t="shared" si="11"/>
        <v>6000</v>
      </c>
    </row>
    <row r="147" spans="1:20" x14ac:dyDescent="0.25">
      <c r="A147" s="31" t="s">
        <v>941</v>
      </c>
      <c r="B147" s="32" t="s">
        <v>176</v>
      </c>
      <c r="C147" s="25" t="s">
        <v>716</v>
      </c>
      <c r="D147" s="25" t="s">
        <v>717</v>
      </c>
      <c r="E147" s="32" t="s">
        <v>1016</v>
      </c>
      <c r="F147" s="42" t="s">
        <v>6</v>
      </c>
      <c r="G147" s="25" t="s">
        <v>713</v>
      </c>
      <c r="H147" s="65" t="s">
        <v>1017</v>
      </c>
      <c r="I147" s="69">
        <v>5</v>
      </c>
      <c r="J147" s="70">
        <f t="shared" si="8"/>
        <v>1</v>
      </c>
      <c r="K147" s="67">
        <f>ROUNDUP('PARA CALCULO EPI'!$J147/$K$5,0)*2</f>
        <v>2</v>
      </c>
      <c r="L147" s="2">
        <f>ROUNDUP('PARA CALCULO EPI'!$J147/$L$5,0)*2</f>
        <v>2</v>
      </c>
      <c r="M147" s="2">
        <f>ROUNDUP('PARA CALCULO EPI'!$J147/$M$5,0)*2</f>
        <v>2</v>
      </c>
      <c r="N147" s="2">
        <f>ROUNDUP('PARA CALCULO EPI'!$J147/$N$5,0)*2</f>
        <v>2</v>
      </c>
      <c r="O147" s="45">
        <f>SUM('PARA CALCULO EPI'!$K147:$N147)</f>
        <v>8</v>
      </c>
      <c r="P147" s="58">
        <f>('PARA CALCULO EPI'!$J147)*$P$5</f>
        <v>40</v>
      </c>
      <c r="Q147" s="59">
        <f t="shared" si="9"/>
        <v>1160</v>
      </c>
      <c r="R147" s="61">
        <v>1000</v>
      </c>
      <c r="S147" s="60">
        <f t="shared" si="10"/>
        <v>1</v>
      </c>
      <c r="T147" s="64">
        <f t="shared" si="11"/>
        <v>1000</v>
      </c>
    </row>
    <row r="148" spans="1:20" x14ac:dyDescent="0.25">
      <c r="A148" s="31" t="s">
        <v>220</v>
      </c>
      <c r="B148" s="32" t="s">
        <v>216</v>
      </c>
      <c r="C148" s="25" t="s">
        <v>789</v>
      </c>
      <c r="D148" s="25" t="s">
        <v>218</v>
      </c>
      <c r="E148" s="32" t="s">
        <v>219</v>
      </c>
      <c r="F148" s="42" t="s">
        <v>8</v>
      </c>
      <c r="G148" s="25" t="s">
        <v>713</v>
      </c>
      <c r="H148" s="65" t="s">
        <v>221</v>
      </c>
      <c r="I148" s="69">
        <v>8</v>
      </c>
      <c r="J148" s="70">
        <f t="shared" si="8"/>
        <v>1</v>
      </c>
      <c r="K148" s="67">
        <f>ROUNDUP('PARA CALCULO EPI'!$J148/$K$5,0)*2</f>
        <v>2</v>
      </c>
      <c r="L148" s="2">
        <f>ROUNDUP('PARA CALCULO EPI'!$J148/$L$5,0)*2</f>
        <v>2</v>
      </c>
      <c r="M148" s="2">
        <f>ROUNDUP('PARA CALCULO EPI'!$J148/$M$5,0)*2</f>
        <v>2</v>
      </c>
      <c r="N148" s="2">
        <f>ROUNDUP('PARA CALCULO EPI'!$J148/$N$5,0)*2</f>
        <v>2</v>
      </c>
      <c r="O148" s="45">
        <f>SUM('PARA CALCULO EPI'!$K148:$N148)</f>
        <v>8</v>
      </c>
      <c r="P148" s="58">
        <f>('PARA CALCULO EPI'!$J148)*$P$5</f>
        <v>40</v>
      </c>
      <c r="Q148" s="59">
        <f t="shared" si="9"/>
        <v>1160</v>
      </c>
      <c r="R148" s="61">
        <v>1000</v>
      </c>
      <c r="S148" s="60">
        <f t="shared" si="10"/>
        <v>1</v>
      </c>
      <c r="T148" s="64">
        <f t="shared" si="11"/>
        <v>1000</v>
      </c>
    </row>
    <row r="149" spans="1:20" x14ac:dyDescent="0.25">
      <c r="A149" s="31" t="s">
        <v>227</v>
      </c>
      <c r="B149" s="32" t="s">
        <v>216</v>
      </c>
      <c r="C149" s="25" t="s">
        <v>789</v>
      </c>
      <c r="D149" s="25" t="s">
        <v>226</v>
      </c>
      <c r="E149" s="32" t="s">
        <v>217</v>
      </c>
      <c r="F149" s="42" t="s">
        <v>8</v>
      </c>
      <c r="G149" s="25" t="s">
        <v>713</v>
      </c>
      <c r="H149" s="65" t="s">
        <v>228</v>
      </c>
      <c r="I149" s="69">
        <v>57</v>
      </c>
      <c r="J149" s="70">
        <f t="shared" si="8"/>
        <v>6</v>
      </c>
      <c r="K149" s="67">
        <f>ROUNDUP('PARA CALCULO EPI'!$J149/$K$5,0)*2</f>
        <v>4</v>
      </c>
      <c r="L149" s="2">
        <f>ROUNDUP('PARA CALCULO EPI'!$J149/$L$5,0)*2</f>
        <v>4</v>
      </c>
      <c r="M149" s="2">
        <f>ROUNDUP('PARA CALCULO EPI'!$J149/$M$5,0)*2</f>
        <v>4</v>
      </c>
      <c r="N149" s="2">
        <f>ROUNDUP('PARA CALCULO EPI'!$J149/$N$5,0)*2</f>
        <v>6</v>
      </c>
      <c r="O149" s="45">
        <f>SUM('PARA CALCULO EPI'!$K149:$N149)</f>
        <v>18</v>
      </c>
      <c r="P149" s="58">
        <f>('PARA CALCULO EPI'!$J149)*$P$5</f>
        <v>240</v>
      </c>
      <c r="Q149" s="59">
        <f t="shared" si="9"/>
        <v>6960</v>
      </c>
      <c r="R149" s="61">
        <v>1000</v>
      </c>
      <c r="S149" s="60">
        <f t="shared" si="10"/>
        <v>6</v>
      </c>
      <c r="T149" s="64">
        <f t="shared" si="11"/>
        <v>6000</v>
      </c>
    </row>
    <row r="150" spans="1:20" x14ac:dyDescent="0.25">
      <c r="A150" s="31" t="s">
        <v>935</v>
      </c>
      <c r="B150" s="32" t="s">
        <v>216</v>
      </c>
      <c r="C150" s="25" t="s">
        <v>789</v>
      </c>
      <c r="D150" s="25" t="s">
        <v>218</v>
      </c>
      <c r="E150" s="32" t="s">
        <v>998</v>
      </c>
      <c r="F150" s="42" t="s">
        <v>6</v>
      </c>
      <c r="G150" s="25" t="s">
        <v>713</v>
      </c>
      <c r="H150" s="65" t="s">
        <v>999</v>
      </c>
      <c r="I150" s="69">
        <v>10</v>
      </c>
      <c r="J150" s="70">
        <f t="shared" si="8"/>
        <v>1</v>
      </c>
      <c r="K150" s="67">
        <f>ROUNDUP('PARA CALCULO EPI'!$J150/$K$5,0)*2</f>
        <v>2</v>
      </c>
      <c r="L150" s="2">
        <f>ROUNDUP('PARA CALCULO EPI'!$J150/$L$5,0)*2</f>
        <v>2</v>
      </c>
      <c r="M150" s="2">
        <f>ROUNDUP('PARA CALCULO EPI'!$J150/$M$5,0)*2</f>
        <v>2</v>
      </c>
      <c r="N150" s="2">
        <f>ROUNDUP('PARA CALCULO EPI'!$J150/$N$5,0)*2</f>
        <v>2</v>
      </c>
      <c r="O150" s="45">
        <f>SUM('PARA CALCULO EPI'!$K150:$N150)</f>
        <v>8</v>
      </c>
      <c r="P150" s="58">
        <f>('PARA CALCULO EPI'!$J150)*$P$5</f>
        <v>40</v>
      </c>
      <c r="Q150" s="59">
        <f t="shared" si="9"/>
        <v>1160</v>
      </c>
      <c r="R150" s="61">
        <v>1000</v>
      </c>
      <c r="S150" s="60">
        <f t="shared" si="10"/>
        <v>1</v>
      </c>
      <c r="T150" s="64">
        <f t="shared" si="11"/>
        <v>1000</v>
      </c>
    </row>
    <row r="151" spans="1:20" x14ac:dyDescent="0.25">
      <c r="A151" s="31" t="s">
        <v>224</v>
      </c>
      <c r="B151" s="32" t="s">
        <v>216</v>
      </c>
      <c r="C151" s="25" t="s">
        <v>789</v>
      </c>
      <c r="D151" s="25" t="s">
        <v>222</v>
      </c>
      <c r="E151" s="32" t="s">
        <v>223</v>
      </c>
      <c r="F151" s="42" t="s">
        <v>6</v>
      </c>
      <c r="G151" s="25" t="s">
        <v>713</v>
      </c>
      <c r="H151" s="65" t="s">
        <v>225</v>
      </c>
      <c r="I151" s="69">
        <v>9</v>
      </c>
      <c r="J151" s="70">
        <f t="shared" si="8"/>
        <v>1</v>
      </c>
      <c r="K151" s="67">
        <f>ROUNDUP('PARA CALCULO EPI'!$J151/$K$5,0)*2</f>
        <v>2</v>
      </c>
      <c r="L151" s="2">
        <f>ROUNDUP('PARA CALCULO EPI'!$J151/$L$5,0)*2</f>
        <v>2</v>
      </c>
      <c r="M151" s="2">
        <f>ROUNDUP('PARA CALCULO EPI'!$J151/$M$5,0)*2</f>
        <v>2</v>
      </c>
      <c r="N151" s="2">
        <f>ROUNDUP('PARA CALCULO EPI'!$J151/$N$5,0)*2</f>
        <v>2</v>
      </c>
      <c r="O151" s="45">
        <f>SUM('PARA CALCULO EPI'!$K151:$N151)</f>
        <v>8</v>
      </c>
      <c r="P151" s="58">
        <f>('PARA CALCULO EPI'!$J151)*$P$5</f>
        <v>40</v>
      </c>
      <c r="Q151" s="59">
        <f t="shared" si="9"/>
        <v>1160</v>
      </c>
      <c r="R151" s="61">
        <v>1000</v>
      </c>
      <c r="S151" s="60">
        <f t="shared" si="10"/>
        <v>1</v>
      </c>
      <c r="T151" s="64">
        <f t="shared" si="11"/>
        <v>1000</v>
      </c>
    </row>
    <row r="152" spans="1:20" x14ac:dyDescent="0.25">
      <c r="A152" s="31" t="s">
        <v>248</v>
      </c>
      <c r="B152" s="32" t="s">
        <v>229</v>
      </c>
      <c r="C152" s="25" t="s">
        <v>726</v>
      </c>
      <c r="D152" s="25" t="s">
        <v>243</v>
      </c>
      <c r="E152" s="32" t="s">
        <v>247</v>
      </c>
      <c r="F152" s="42" t="s">
        <v>8</v>
      </c>
      <c r="G152" s="25" t="s">
        <v>46</v>
      </c>
      <c r="H152" s="65" t="s">
        <v>249</v>
      </c>
      <c r="I152" s="69">
        <v>55</v>
      </c>
      <c r="J152" s="70">
        <f t="shared" si="8"/>
        <v>6</v>
      </c>
      <c r="K152" s="67">
        <f>ROUNDUP('PARA CALCULO EPI'!$J152/$K$5,0)*2</f>
        <v>4</v>
      </c>
      <c r="L152" s="2">
        <f>ROUNDUP('PARA CALCULO EPI'!$J152/$L$5,0)*2</f>
        <v>4</v>
      </c>
      <c r="M152" s="2">
        <f>ROUNDUP('PARA CALCULO EPI'!$J152/$M$5,0)*2</f>
        <v>4</v>
      </c>
      <c r="N152" s="2">
        <f>ROUNDUP('PARA CALCULO EPI'!$J152/$N$5,0)*2</f>
        <v>6</v>
      </c>
      <c r="O152" s="45">
        <f>SUM('PARA CALCULO EPI'!$K152:$N152)</f>
        <v>18</v>
      </c>
      <c r="P152" s="58">
        <f>('PARA CALCULO EPI'!$J152)*$P$5</f>
        <v>240</v>
      </c>
      <c r="Q152" s="59">
        <f t="shared" si="9"/>
        <v>6960</v>
      </c>
      <c r="R152" s="61">
        <v>1000</v>
      </c>
      <c r="S152" s="60">
        <f t="shared" si="10"/>
        <v>6</v>
      </c>
      <c r="T152" s="64">
        <f t="shared" si="11"/>
        <v>6000</v>
      </c>
    </row>
    <row r="153" spans="1:20" x14ac:dyDescent="0.25">
      <c r="A153" s="31" t="s">
        <v>232</v>
      </c>
      <c r="B153" s="32" t="s">
        <v>229</v>
      </c>
      <c r="C153" s="25" t="s">
        <v>726</v>
      </c>
      <c r="D153" s="25" t="s">
        <v>230</v>
      </c>
      <c r="E153" s="32" t="s">
        <v>231</v>
      </c>
      <c r="F153" s="42" t="s">
        <v>6</v>
      </c>
      <c r="G153" s="25" t="s">
        <v>713</v>
      </c>
      <c r="H153" s="65" t="s">
        <v>233</v>
      </c>
      <c r="I153" s="69">
        <v>8</v>
      </c>
      <c r="J153" s="70">
        <f t="shared" si="8"/>
        <v>1</v>
      </c>
      <c r="K153" s="67">
        <f>ROUNDUP('PARA CALCULO EPI'!$J153/$K$5,0)*2</f>
        <v>2</v>
      </c>
      <c r="L153" s="2">
        <f>ROUNDUP('PARA CALCULO EPI'!$J153/$L$5,0)*2</f>
        <v>2</v>
      </c>
      <c r="M153" s="2">
        <f>ROUNDUP('PARA CALCULO EPI'!$J153/$M$5,0)*2</f>
        <v>2</v>
      </c>
      <c r="N153" s="2">
        <f>ROUNDUP('PARA CALCULO EPI'!$J153/$N$5,0)*2</f>
        <v>2</v>
      </c>
      <c r="O153" s="45">
        <f>SUM('PARA CALCULO EPI'!$K153:$N153)</f>
        <v>8</v>
      </c>
      <c r="P153" s="58">
        <f>('PARA CALCULO EPI'!$J153)*$P$5</f>
        <v>40</v>
      </c>
      <c r="Q153" s="59">
        <f t="shared" si="9"/>
        <v>1160</v>
      </c>
      <c r="R153" s="61">
        <v>1000</v>
      </c>
      <c r="S153" s="60">
        <f t="shared" si="10"/>
        <v>1</v>
      </c>
      <c r="T153" s="64">
        <f t="shared" si="11"/>
        <v>1000</v>
      </c>
    </row>
    <row r="154" spans="1:20" x14ac:dyDescent="0.25">
      <c r="A154" s="31" t="s">
        <v>263</v>
      </c>
      <c r="B154" s="32" t="s">
        <v>229</v>
      </c>
      <c r="C154" s="25" t="s">
        <v>726</v>
      </c>
      <c r="D154" s="25" t="s">
        <v>261</v>
      </c>
      <c r="E154" s="32" t="s">
        <v>262</v>
      </c>
      <c r="F154" s="42" t="s">
        <v>8</v>
      </c>
      <c r="G154" s="25" t="s">
        <v>713</v>
      </c>
      <c r="H154" s="65" t="s">
        <v>264</v>
      </c>
      <c r="I154" s="69">
        <v>32</v>
      </c>
      <c r="J154" s="70">
        <f t="shared" si="8"/>
        <v>4</v>
      </c>
      <c r="K154" s="67">
        <f>ROUNDUP('PARA CALCULO EPI'!$J154/$K$5,0)*2</f>
        <v>2</v>
      </c>
      <c r="L154" s="2">
        <f>ROUNDUP('PARA CALCULO EPI'!$J154/$L$5,0)*2</f>
        <v>2</v>
      </c>
      <c r="M154" s="2">
        <f>ROUNDUP('PARA CALCULO EPI'!$J154/$M$5,0)*2</f>
        <v>2</v>
      </c>
      <c r="N154" s="2">
        <f>ROUNDUP('PARA CALCULO EPI'!$J154/$N$5,0)*2</f>
        <v>4</v>
      </c>
      <c r="O154" s="45">
        <f>SUM('PARA CALCULO EPI'!$K154:$N154)</f>
        <v>10</v>
      </c>
      <c r="P154" s="58">
        <f>('PARA CALCULO EPI'!$J154)*$P$5</f>
        <v>160</v>
      </c>
      <c r="Q154" s="59">
        <f t="shared" si="9"/>
        <v>4640</v>
      </c>
      <c r="R154" s="61">
        <v>1000</v>
      </c>
      <c r="S154" s="60">
        <f t="shared" si="10"/>
        <v>4</v>
      </c>
      <c r="T154" s="64">
        <f t="shared" si="11"/>
        <v>4000</v>
      </c>
    </row>
    <row r="155" spans="1:20" x14ac:dyDescent="0.25">
      <c r="A155" s="31" t="s">
        <v>236</v>
      </c>
      <c r="B155" s="32" t="s">
        <v>229</v>
      </c>
      <c r="C155" s="25" t="s">
        <v>726</v>
      </c>
      <c r="D155" s="25" t="s">
        <v>234</v>
      </c>
      <c r="E155" s="32" t="s">
        <v>235</v>
      </c>
      <c r="F155" s="42" t="s">
        <v>6</v>
      </c>
      <c r="G155" s="25" t="s">
        <v>713</v>
      </c>
      <c r="H155" s="65" t="s">
        <v>237</v>
      </c>
      <c r="I155" s="69">
        <v>10</v>
      </c>
      <c r="J155" s="70">
        <f t="shared" si="8"/>
        <v>1</v>
      </c>
      <c r="K155" s="67">
        <f>ROUNDUP('PARA CALCULO EPI'!$J155/$K$5,0)*2</f>
        <v>2</v>
      </c>
      <c r="L155" s="2">
        <f>ROUNDUP('PARA CALCULO EPI'!$J155/$L$5,0)*2</f>
        <v>2</v>
      </c>
      <c r="M155" s="2">
        <f>ROUNDUP('PARA CALCULO EPI'!$J155/$M$5,0)*2</f>
        <v>2</v>
      </c>
      <c r="N155" s="2">
        <f>ROUNDUP('PARA CALCULO EPI'!$J155/$N$5,0)*2</f>
        <v>2</v>
      </c>
      <c r="O155" s="45">
        <f>SUM('PARA CALCULO EPI'!$K155:$N155)</f>
        <v>8</v>
      </c>
      <c r="P155" s="58">
        <f>('PARA CALCULO EPI'!$J155)*$P$5</f>
        <v>40</v>
      </c>
      <c r="Q155" s="59">
        <f t="shared" si="9"/>
        <v>1160</v>
      </c>
      <c r="R155" s="61">
        <v>1000</v>
      </c>
      <c r="S155" s="60">
        <f t="shared" si="10"/>
        <v>1</v>
      </c>
      <c r="T155" s="64">
        <f t="shared" si="11"/>
        <v>1000</v>
      </c>
    </row>
    <row r="156" spans="1:20" x14ac:dyDescent="0.25">
      <c r="A156" s="31" t="s">
        <v>241</v>
      </c>
      <c r="B156" s="32" t="s">
        <v>229</v>
      </c>
      <c r="C156" s="25" t="s">
        <v>726</v>
      </c>
      <c r="D156" s="25" t="s">
        <v>234</v>
      </c>
      <c r="E156" s="32" t="s">
        <v>240</v>
      </c>
      <c r="F156" s="42" t="s">
        <v>6</v>
      </c>
      <c r="G156" s="25" t="s">
        <v>713</v>
      </c>
      <c r="H156" s="65" t="s">
        <v>242</v>
      </c>
      <c r="I156" s="69">
        <v>10</v>
      </c>
      <c r="J156" s="70">
        <f t="shared" si="8"/>
        <v>1</v>
      </c>
      <c r="K156" s="67">
        <f>ROUNDUP('PARA CALCULO EPI'!$J156/$K$5,0)*2</f>
        <v>2</v>
      </c>
      <c r="L156" s="2">
        <f>ROUNDUP('PARA CALCULO EPI'!$J156/$L$5,0)*2</f>
        <v>2</v>
      </c>
      <c r="M156" s="2">
        <f>ROUNDUP('PARA CALCULO EPI'!$J156/$M$5,0)*2</f>
        <v>2</v>
      </c>
      <c r="N156" s="2">
        <f>ROUNDUP('PARA CALCULO EPI'!$J156/$N$5,0)*2</f>
        <v>2</v>
      </c>
      <c r="O156" s="45">
        <f>SUM('PARA CALCULO EPI'!$K156:$N156)</f>
        <v>8</v>
      </c>
      <c r="P156" s="58">
        <f>('PARA CALCULO EPI'!$J156)*$P$5</f>
        <v>40</v>
      </c>
      <c r="Q156" s="59">
        <f t="shared" si="9"/>
        <v>1160</v>
      </c>
      <c r="R156" s="61">
        <v>1000</v>
      </c>
      <c r="S156" s="60">
        <f t="shared" si="10"/>
        <v>1</v>
      </c>
      <c r="T156" s="64">
        <f t="shared" si="11"/>
        <v>1000</v>
      </c>
    </row>
    <row r="157" spans="1:20" x14ac:dyDescent="0.25">
      <c r="A157" s="31" t="s">
        <v>238</v>
      </c>
      <c r="B157" s="32" t="s">
        <v>229</v>
      </c>
      <c r="C157" s="25" t="s">
        <v>726</v>
      </c>
      <c r="D157" s="25" t="s">
        <v>234</v>
      </c>
      <c r="E157" s="32" t="s">
        <v>235</v>
      </c>
      <c r="F157" s="42" t="s">
        <v>8</v>
      </c>
      <c r="G157" s="25" t="s">
        <v>709</v>
      </c>
      <c r="H157" s="65" t="s">
        <v>239</v>
      </c>
      <c r="I157" s="69">
        <v>22</v>
      </c>
      <c r="J157" s="70">
        <f t="shared" si="8"/>
        <v>3</v>
      </c>
      <c r="K157" s="67">
        <f>ROUNDUP('PARA CALCULO EPI'!$J157/$K$5,0)*2</f>
        <v>2</v>
      </c>
      <c r="L157" s="2">
        <f>ROUNDUP('PARA CALCULO EPI'!$J157/$L$5,0)*2</f>
        <v>2</v>
      </c>
      <c r="M157" s="2">
        <f>ROUNDUP('PARA CALCULO EPI'!$J157/$M$5,0)*2</f>
        <v>2</v>
      </c>
      <c r="N157" s="2">
        <f>ROUNDUP('PARA CALCULO EPI'!$J157/$N$5,0)*2</f>
        <v>4</v>
      </c>
      <c r="O157" s="45">
        <f>SUM('PARA CALCULO EPI'!$K157:$N157)</f>
        <v>10</v>
      </c>
      <c r="P157" s="58">
        <f>('PARA CALCULO EPI'!$J157)*$P$5</f>
        <v>120</v>
      </c>
      <c r="Q157" s="59">
        <f t="shared" si="9"/>
        <v>3480</v>
      </c>
      <c r="R157" s="61">
        <v>1000</v>
      </c>
      <c r="S157" s="60">
        <f t="shared" si="10"/>
        <v>3</v>
      </c>
      <c r="T157" s="64">
        <f t="shared" si="11"/>
        <v>3000</v>
      </c>
    </row>
    <row r="158" spans="1:20" x14ac:dyDescent="0.25">
      <c r="A158" s="31" t="s">
        <v>250</v>
      </c>
      <c r="B158" s="32" t="s">
        <v>229</v>
      </c>
      <c r="C158" s="25" t="s">
        <v>726</v>
      </c>
      <c r="D158" s="25" t="s">
        <v>243</v>
      </c>
      <c r="E158" s="32" t="s">
        <v>247</v>
      </c>
      <c r="F158" s="42" t="s">
        <v>6</v>
      </c>
      <c r="G158" s="25" t="s">
        <v>713</v>
      </c>
      <c r="H158" s="65" t="s">
        <v>251</v>
      </c>
      <c r="I158" s="69">
        <v>23</v>
      </c>
      <c r="J158" s="70">
        <f t="shared" si="8"/>
        <v>3</v>
      </c>
      <c r="K158" s="67">
        <f>ROUNDUP('PARA CALCULO EPI'!$J158/$K$5,0)*2</f>
        <v>2</v>
      </c>
      <c r="L158" s="2">
        <f>ROUNDUP('PARA CALCULO EPI'!$J158/$L$5,0)*2</f>
        <v>2</v>
      </c>
      <c r="M158" s="2">
        <f>ROUNDUP('PARA CALCULO EPI'!$J158/$M$5,0)*2</f>
        <v>2</v>
      </c>
      <c r="N158" s="2">
        <f>ROUNDUP('PARA CALCULO EPI'!$J158/$N$5,0)*2</f>
        <v>4</v>
      </c>
      <c r="O158" s="45">
        <f>SUM('PARA CALCULO EPI'!$K158:$N158)</f>
        <v>10</v>
      </c>
      <c r="P158" s="58">
        <f>('PARA CALCULO EPI'!$J158)*$P$5</f>
        <v>120</v>
      </c>
      <c r="Q158" s="59">
        <f t="shared" si="9"/>
        <v>3480</v>
      </c>
      <c r="R158" s="61">
        <v>1000</v>
      </c>
      <c r="S158" s="60">
        <f t="shared" si="10"/>
        <v>3</v>
      </c>
      <c r="T158" s="64">
        <f t="shared" si="11"/>
        <v>3000</v>
      </c>
    </row>
    <row r="159" spans="1:20" x14ac:dyDescent="0.25">
      <c r="A159" s="31" t="s">
        <v>259</v>
      </c>
      <c r="B159" s="32" t="s">
        <v>229</v>
      </c>
      <c r="C159" s="25" t="s">
        <v>726</v>
      </c>
      <c r="D159" s="25" t="s">
        <v>254</v>
      </c>
      <c r="E159" s="32" t="s">
        <v>258</v>
      </c>
      <c r="F159" s="42" t="s">
        <v>6</v>
      </c>
      <c r="G159" s="25" t="s">
        <v>713</v>
      </c>
      <c r="H159" s="65" t="s">
        <v>260</v>
      </c>
      <c r="I159" s="69">
        <v>16</v>
      </c>
      <c r="J159" s="70">
        <f t="shared" si="8"/>
        <v>2</v>
      </c>
      <c r="K159" s="67">
        <f>ROUNDUP('PARA CALCULO EPI'!$J159/$K$5,0)*2</f>
        <v>2</v>
      </c>
      <c r="L159" s="2">
        <f>ROUNDUP('PARA CALCULO EPI'!$J159/$L$5,0)*2</f>
        <v>2</v>
      </c>
      <c r="M159" s="2">
        <f>ROUNDUP('PARA CALCULO EPI'!$J159/$M$5,0)*2</f>
        <v>2</v>
      </c>
      <c r="N159" s="2">
        <f>ROUNDUP('PARA CALCULO EPI'!$J159/$N$5,0)*2</f>
        <v>2</v>
      </c>
      <c r="O159" s="45">
        <f>SUM('PARA CALCULO EPI'!$K159:$N159)</f>
        <v>8</v>
      </c>
      <c r="P159" s="58">
        <f>('PARA CALCULO EPI'!$J159)*$P$5</f>
        <v>80</v>
      </c>
      <c r="Q159" s="59">
        <f t="shared" si="9"/>
        <v>2320</v>
      </c>
      <c r="R159" s="61">
        <v>1000</v>
      </c>
      <c r="S159" s="60">
        <f t="shared" si="10"/>
        <v>2</v>
      </c>
      <c r="T159" s="64">
        <f t="shared" si="11"/>
        <v>2000</v>
      </c>
    </row>
    <row r="160" spans="1:20" x14ac:dyDescent="0.25">
      <c r="A160" s="31" t="s">
        <v>256</v>
      </c>
      <c r="B160" s="32" t="s">
        <v>229</v>
      </c>
      <c r="C160" s="25" t="s">
        <v>726</v>
      </c>
      <c r="D160" s="25" t="s">
        <v>254</v>
      </c>
      <c r="E160" s="32" t="s">
        <v>255</v>
      </c>
      <c r="F160" s="42" t="s">
        <v>6</v>
      </c>
      <c r="G160" s="25" t="s">
        <v>713</v>
      </c>
      <c r="H160" s="65" t="s">
        <v>257</v>
      </c>
      <c r="I160" s="69">
        <v>28</v>
      </c>
      <c r="J160" s="70">
        <f t="shared" si="8"/>
        <v>3</v>
      </c>
      <c r="K160" s="67">
        <f>ROUNDUP('PARA CALCULO EPI'!$J160/$K$5,0)*2</f>
        <v>2</v>
      </c>
      <c r="L160" s="2">
        <f>ROUNDUP('PARA CALCULO EPI'!$J160/$L$5,0)*2</f>
        <v>2</v>
      </c>
      <c r="M160" s="2">
        <f>ROUNDUP('PARA CALCULO EPI'!$J160/$M$5,0)*2</f>
        <v>2</v>
      </c>
      <c r="N160" s="2">
        <f>ROUNDUP('PARA CALCULO EPI'!$J160/$N$5,0)*2</f>
        <v>4</v>
      </c>
      <c r="O160" s="45">
        <f>SUM('PARA CALCULO EPI'!$K160:$N160)</f>
        <v>10</v>
      </c>
      <c r="P160" s="58">
        <f>('PARA CALCULO EPI'!$J160)*$P$5</f>
        <v>120</v>
      </c>
      <c r="Q160" s="59">
        <f t="shared" si="9"/>
        <v>3480</v>
      </c>
      <c r="R160" s="61">
        <v>1000</v>
      </c>
      <c r="S160" s="60">
        <f t="shared" si="10"/>
        <v>3</v>
      </c>
      <c r="T160" s="64">
        <f t="shared" si="11"/>
        <v>3000</v>
      </c>
    </row>
    <row r="161" spans="1:20" x14ac:dyDescent="0.25">
      <c r="A161" s="31" t="s">
        <v>252</v>
      </c>
      <c r="B161" s="32" t="s">
        <v>229</v>
      </c>
      <c r="C161" s="25" t="s">
        <v>726</v>
      </c>
      <c r="D161" s="25" t="s">
        <v>243</v>
      </c>
      <c r="E161" s="32" t="s">
        <v>247</v>
      </c>
      <c r="F161" s="42" t="s">
        <v>6</v>
      </c>
      <c r="G161" s="25" t="s">
        <v>713</v>
      </c>
      <c r="H161" s="65" t="s">
        <v>253</v>
      </c>
      <c r="I161" s="69">
        <v>34</v>
      </c>
      <c r="J161" s="70">
        <f t="shared" si="8"/>
        <v>4</v>
      </c>
      <c r="K161" s="67">
        <f>ROUNDUP('PARA CALCULO EPI'!$J161/$K$5,0)*2</f>
        <v>2</v>
      </c>
      <c r="L161" s="2">
        <f>ROUNDUP('PARA CALCULO EPI'!$J161/$L$5,0)*2</f>
        <v>2</v>
      </c>
      <c r="M161" s="2">
        <f>ROUNDUP('PARA CALCULO EPI'!$J161/$M$5,0)*2</f>
        <v>2</v>
      </c>
      <c r="N161" s="2">
        <f>ROUNDUP('PARA CALCULO EPI'!$J161/$N$5,0)*2</f>
        <v>4</v>
      </c>
      <c r="O161" s="45">
        <f>SUM('PARA CALCULO EPI'!$K161:$N161)</f>
        <v>10</v>
      </c>
      <c r="P161" s="58">
        <f>('PARA CALCULO EPI'!$J161)*$P$5</f>
        <v>160</v>
      </c>
      <c r="Q161" s="59">
        <f t="shared" si="9"/>
        <v>4640</v>
      </c>
      <c r="R161" s="61">
        <v>1000</v>
      </c>
      <c r="S161" s="60">
        <f t="shared" si="10"/>
        <v>4</v>
      </c>
      <c r="T161" s="64">
        <f t="shared" si="11"/>
        <v>4000</v>
      </c>
    </row>
    <row r="162" spans="1:20" x14ac:dyDescent="0.25">
      <c r="A162" s="31" t="s">
        <v>245</v>
      </c>
      <c r="B162" s="32" t="s">
        <v>229</v>
      </c>
      <c r="C162" s="25" t="s">
        <v>726</v>
      </c>
      <c r="D162" s="25" t="s">
        <v>243</v>
      </c>
      <c r="E162" s="32" t="s">
        <v>244</v>
      </c>
      <c r="F162" s="42" t="s">
        <v>6</v>
      </c>
      <c r="G162" s="25" t="s">
        <v>713</v>
      </c>
      <c r="H162" s="65" t="s">
        <v>246</v>
      </c>
      <c r="I162" s="69">
        <v>10</v>
      </c>
      <c r="J162" s="70">
        <f t="shared" si="8"/>
        <v>1</v>
      </c>
      <c r="K162" s="67">
        <f>ROUNDUP('PARA CALCULO EPI'!$J162/$K$5,0)*2</f>
        <v>2</v>
      </c>
      <c r="L162" s="2">
        <f>ROUNDUP('PARA CALCULO EPI'!$J162/$L$5,0)*2</f>
        <v>2</v>
      </c>
      <c r="M162" s="2">
        <f>ROUNDUP('PARA CALCULO EPI'!$J162/$M$5,0)*2</f>
        <v>2</v>
      </c>
      <c r="N162" s="2">
        <f>ROUNDUP('PARA CALCULO EPI'!$J162/$N$5,0)*2</f>
        <v>2</v>
      </c>
      <c r="O162" s="45">
        <f>SUM('PARA CALCULO EPI'!$K162:$N162)</f>
        <v>8</v>
      </c>
      <c r="P162" s="58">
        <f>('PARA CALCULO EPI'!$J162)*$P$5</f>
        <v>40</v>
      </c>
      <c r="Q162" s="59">
        <f t="shared" si="9"/>
        <v>1160</v>
      </c>
      <c r="R162" s="61">
        <v>1000</v>
      </c>
      <c r="S162" s="60">
        <f t="shared" si="10"/>
        <v>1</v>
      </c>
      <c r="T162" s="64">
        <f t="shared" si="11"/>
        <v>1000</v>
      </c>
    </row>
    <row r="163" spans="1:20" x14ac:dyDescent="0.25">
      <c r="A163" s="31" t="s">
        <v>764</v>
      </c>
      <c r="B163" s="32" t="s">
        <v>265</v>
      </c>
      <c r="C163" s="25" t="s">
        <v>765</v>
      </c>
      <c r="D163" s="25" t="s">
        <v>766</v>
      </c>
      <c r="E163" s="32" t="s">
        <v>767</v>
      </c>
      <c r="F163" s="42" t="s">
        <v>6</v>
      </c>
      <c r="G163" s="25" t="s">
        <v>713</v>
      </c>
      <c r="H163" s="65" t="s">
        <v>768</v>
      </c>
      <c r="I163" s="69">
        <v>8</v>
      </c>
      <c r="J163" s="70">
        <f t="shared" si="8"/>
        <v>1</v>
      </c>
      <c r="K163" s="67">
        <f>ROUNDUP('PARA CALCULO EPI'!$J163/$K$5,0)*2</f>
        <v>2</v>
      </c>
      <c r="L163" s="2">
        <f>ROUNDUP('PARA CALCULO EPI'!$J163/$L$5,0)*2</f>
        <v>2</v>
      </c>
      <c r="M163" s="2">
        <f>ROUNDUP('PARA CALCULO EPI'!$J163/$M$5,0)*2</f>
        <v>2</v>
      </c>
      <c r="N163" s="2">
        <f>ROUNDUP('PARA CALCULO EPI'!$J163/$N$5,0)*2</f>
        <v>2</v>
      </c>
      <c r="O163" s="45">
        <f>SUM('PARA CALCULO EPI'!$K163:$N163)</f>
        <v>8</v>
      </c>
      <c r="P163" s="58">
        <f>('PARA CALCULO EPI'!$J163)*$P$5</f>
        <v>40</v>
      </c>
      <c r="Q163" s="59">
        <f t="shared" si="9"/>
        <v>1160</v>
      </c>
      <c r="R163" s="61">
        <v>1000</v>
      </c>
      <c r="S163" s="60">
        <f t="shared" si="10"/>
        <v>1</v>
      </c>
      <c r="T163" s="64">
        <f t="shared" si="11"/>
        <v>1000</v>
      </c>
    </row>
    <row r="164" spans="1:20" x14ac:dyDescent="0.25">
      <c r="A164" s="31" t="s">
        <v>801</v>
      </c>
      <c r="B164" s="32" t="s">
        <v>265</v>
      </c>
      <c r="C164" s="25" t="s">
        <v>765</v>
      </c>
      <c r="D164" s="25" t="s">
        <v>766</v>
      </c>
      <c r="E164" s="32" t="s">
        <v>802</v>
      </c>
      <c r="F164" s="42" t="s">
        <v>6</v>
      </c>
      <c r="G164" s="25" t="s">
        <v>713</v>
      </c>
      <c r="H164" s="65" t="s">
        <v>803</v>
      </c>
      <c r="I164" s="69">
        <v>26</v>
      </c>
      <c r="J164" s="70">
        <f t="shared" si="8"/>
        <v>3</v>
      </c>
      <c r="K164" s="67">
        <f>ROUNDUP('PARA CALCULO EPI'!$J164/$K$5,0)*2</f>
        <v>2</v>
      </c>
      <c r="L164" s="2">
        <f>ROUNDUP('PARA CALCULO EPI'!$J164/$L$5,0)*2</f>
        <v>2</v>
      </c>
      <c r="M164" s="2">
        <f>ROUNDUP('PARA CALCULO EPI'!$J164/$M$5,0)*2</f>
        <v>2</v>
      </c>
      <c r="N164" s="2">
        <f>ROUNDUP('PARA CALCULO EPI'!$J164/$N$5,0)*2</f>
        <v>4</v>
      </c>
      <c r="O164" s="45">
        <f>SUM('PARA CALCULO EPI'!$K164:$N164)</f>
        <v>10</v>
      </c>
      <c r="P164" s="58">
        <f>('PARA CALCULO EPI'!$J164)*$P$5</f>
        <v>120</v>
      </c>
      <c r="Q164" s="59">
        <f t="shared" si="9"/>
        <v>3480</v>
      </c>
      <c r="R164" s="61">
        <v>1000</v>
      </c>
      <c r="S164" s="60">
        <f t="shared" si="10"/>
        <v>3</v>
      </c>
      <c r="T164" s="64">
        <f t="shared" si="11"/>
        <v>3000</v>
      </c>
    </row>
    <row r="165" spans="1:20" x14ac:dyDescent="0.25">
      <c r="A165" s="31" t="s">
        <v>269</v>
      </c>
      <c r="B165" s="32" t="s">
        <v>265</v>
      </c>
      <c r="C165" s="25" t="s">
        <v>765</v>
      </c>
      <c r="D165" s="25" t="s">
        <v>267</v>
      </c>
      <c r="E165" s="32" t="s">
        <v>268</v>
      </c>
      <c r="F165" s="42" t="s">
        <v>6</v>
      </c>
      <c r="G165" s="25" t="s">
        <v>713</v>
      </c>
      <c r="H165" s="65" t="s">
        <v>270</v>
      </c>
      <c r="I165" s="69">
        <v>44</v>
      </c>
      <c r="J165" s="70">
        <f t="shared" si="8"/>
        <v>5</v>
      </c>
      <c r="K165" s="67">
        <f>ROUNDUP('PARA CALCULO EPI'!$J165/$K$5,0)*2</f>
        <v>2</v>
      </c>
      <c r="L165" s="2">
        <f>ROUNDUP('PARA CALCULO EPI'!$J165/$L$5,0)*2</f>
        <v>2</v>
      </c>
      <c r="M165" s="2">
        <f>ROUNDUP('PARA CALCULO EPI'!$J165/$M$5,0)*2</f>
        <v>2</v>
      </c>
      <c r="N165" s="2">
        <f>ROUNDUP('PARA CALCULO EPI'!$J165/$N$5,0)*2</f>
        <v>6</v>
      </c>
      <c r="O165" s="45">
        <f>SUM('PARA CALCULO EPI'!$K165:$N165)</f>
        <v>12</v>
      </c>
      <c r="P165" s="58">
        <f>('PARA CALCULO EPI'!$J165)*$P$5</f>
        <v>200</v>
      </c>
      <c r="Q165" s="59">
        <f t="shared" si="9"/>
        <v>5800</v>
      </c>
      <c r="R165" s="61">
        <v>1000</v>
      </c>
      <c r="S165" s="60">
        <f t="shared" si="10"/>
        <v>5</v>
      </c>
      <c r="T165" s="64">
        <f t="shared" si="11"/>
        <v>5000</v>
      </c>
    </row>
    <row r="166" spans="1:20" x14ac:dyDescent="0.25">
      <c r="A166" s="31" t="s">
        <v>276</v>
      </c>
      <c r="B166" s="32" t="s">
        <v>265</v>
      </c>
      <c r="C166" s="25" t="s">
        <v>765</v>
      </c>
      <c r="D166" s="25" t="s">
        <v>274</v>
      </c>
      <c r="E166" s="32" t="s">
        <v>275</v>
      </c>
      <c r="F166" s="42" t="s">
        <v>6</v>
      </c>
      <c r="G166" s="25" t="s">
        <v>713</v>
      </c>
      <c r="H166" s="65" t="s">
        <v>277</v>
      </c>
      <c r="I166" s="69">
        <v>17</v>
      </c>
      <c r="J166" s="70">
        <f t="shared" si="8"/>
        <v>2</v>
      </c>
      <c r="K166" s="67">
        <f>ROUNDUP('PARA CALCULO EPI'!$J166/$K$5,0)*2</f>
        <v>2</v>
      </c>
      <c r="L166" s="2">
        <f>ROUNDUP('PARA CALCULO EPI'!$J166/$L$5,0)*2</f>
        <v>2</v>
      </c>
      <c r="M166" s="2">
        <f>ROUNDUP('PARA CALCULO EPI'!$J166/$M$5,0)*2</f>
        <v>2</v>
      </c>
      <c r="N166" s="2">
        <f>ROUNDUP('PARA CALCULO EPI'!$J166/$N$5,0)*2</f>
        <v>2</v>
      </c>
      <c r="O166" s="45">
        <f>SUM('PARA CALCULO EPI'!$K166:$N166)</f>
        <v>8</v>
      </c>
      <c r="P166" s="58">
        <f>('PARA CALCULO EPI'!$J166)*$P$5</f>
        <v>80</v>
      </c>
      <c r="Q166" s="59">
        <f t="shared" si="9"/>
        <v>2320</v>
      </c>
      <c r="R166" s="61">
        <v>1000</v>
      </c>
      <c r="S166" s="60">
        <f t="shared" si="10"/>
        <v>2</v>
      </c>
      <c r="T166" s="64">
        <f t="shared" si="11"/>
        <v>2000</v>
      </c>
    </row>
    <row r="167" spans="1:20" x14ac:dyDescent="0.25">
      <c r="A167" s="31" t="s">
        <v>928</v>
      </c>
      <c r="B167" s="32" t="s">
        <v>265</v>
      </c>
      <c r="C167" s="25" t="s">
        <v>765</v>
      </c>
      <c r="D167" s="25" t="s">
        <v>271</v>
      </c>
      <c r="E167" s="32" t="s">
        <v>985</v>
      </c>
      <c r="F167" s="42" t="s">
        <v>6</v>
      </c>
      <c r="G167" s="25" t="s">
        <v>713</v>
      </c>
      <c r="H167" s="65" t="s">
        <v>986</v>
      </c>
      <c r="I167" s="69">
        <v>10</v>
      </c>
      <c r="J167" s="70">
        <f t="shared" si="8"/>
        <v>1</v>
      </c>
      <c r="K167" s="67">
        <f>ROUNDUP('PARA CALCULO EPI'!$J167/$K$5,0)*2</f>
        <v>2</v>
      </c>
      <c r="L167" s="2">
        <f>ROUNDUP('PARA CALCULO EPI'!$J167/$L$5,0)*2</f>
        <v>2</v>
      </c>
      <c r="M167" s="2">
        <f>ROUNDUP('PARA CALCULO EPI'!$J167/$M$5,0)*2</f>
        <v>2</v>
      </c>
      <c r="N167" s="2">
        <f>ROUNDUP('PARA CALCULO EPI'!$J167/$N$5,0)*2</f>
        <v>2</v>
      </c>
      <c r="O167" s="45">
        <f>SUM('PARA CALCULO EPI'!$K167:$N167)</f>
        <v>8</v>
      </c>
      <c r="P167" s="58">
        <f>('PARA CALCULO EPI'!$J167)*$P$5</f>
        <v>40</v>
      </c>
      <c r="Q167" s="59">
        <f t="shared" si="9"/>
        <v>1160</v>
      </c>
      <c r="R167" s="61">
        <v>1000</v>
      </c>
      <c r="S167" s="60">
        <f t="shared" si="10"/>
        <v>1</v>
      </c>
      <c r="T167" s="64">
        <f t="shared" si="11"/>
        <v>1000</v>
      </c>
    </row>
    <row r="168" spans="1:20" x14ac:dyDescent="0.25">
      <c r="A168" s="31" t="s">
        <v>825</v>
      </c>
      <c r="B168" s="32" t="s">
        <v>265</v>
      </c>
      <c r="C168" s="25" t="s">
        <v>765</v>
      </c>
      <c r="D168" s="25" t="s">
        <v>271</v>
      </c>
      <c r="E168" s="32" t="s">
        <v>266</v>
      </c>
      <c r="F168" s="42" t="s">
        <v>6</v>
      </c>
      <c r="G168" s="25" t="s">
        <v>713</v>
      </c>
      <c r="H168" s="65" t="s">
        <v>826</v>
      </c>
      <c r="I168" s="69">
        <v>27</v>
      </c>
      <c r="J168" s="70">
        <f t="shared" si="8"/>
        <v>3</v>
      </c>
      <c r="K168" s="67">
        <f>ROUNDUP('PARA CALCULO EPI'!$J168/$K$5,0)*2</f>
        <v>2</v>
      </c>
      <c r="L168" s="2">
        <f>ROUNDUP('PARA CALCULO EPI'!$J168/$L$5,0)*2</f>
        <v>2</v>
      </c>
      <c r="M168" s="2">
        <f>ROUNDUP('PARA CALCULO EPI'!$J168/$M$5,0)*2</f>
        <v>2</v>
      </c>
      <c r="N168" s="2">
        <f>ROUNDUP('PARA CALCULO EPI'!$J168/$N$5,0)*2</f>
        <v>4</v>
      </c>
      <c r="O168" s="45">
        <f>SUM('PARA CALCULO EPI'!$K168:$N168)</f>
        <v>10</v>
      </c>
      <c r="P168" s="58">
        <f>('PARA CALCULO EPI'!$J168)*$P$5</f>
        <v>120</v>
      </c>
      <c r="Q168" s="59">
        <f t="shared" si="9"/>
        <v>3480</v>
      </c>
      <c r="R168" s="61">
        <v>1000</v>
      </c>
      <c r="S168" s="60">
        <f t="shared" si="10"/>
        <v>3</v>
      </c>
      <c r="T168" s="64">
        <f t="shared" si="11"/>
        <v>3000</v>
      </c>
    </row>
    <row r="169" spans="1:20" x14ac:dyDescent="0.25">
      <c r="A169" s="31" t="s">
        <v>827</v>
      </c>
      <c r="B169" s="32" t="s">
        <v>265</v>
      </c>
      <c r="C169" s="25" t="s">
        <v>765</v>
      </c>
      <c r="D169" s="25" t="s">
        <v>267</v>
      </c>
      <c r="E169" s="32" t="s">
        <v>268</v>
      </c>
      <c r="F169" s="42" t="s">
        <v>6</v>
      </c>
      <c r="G169" s="25" t="s">
        <v>713</v>
      </c>
      <c r="H169" s="65" t="s">
        <v>828</v>
      </c>
      <c r="I169" s="69">
        <v>8</v>
      </c>
      <c r="J169" s="70">
        <f t="shared" si="8"/>
        <v>1</v>
      </c>
      <c r="K169" s="67">
        <f>ROUNDUP('PARA CALCULO EPI'!$J169/$K$5,0)*2</f>
        <v>2</v>
      </c>
      <c r="L169" s="2">
        <f>ROUNDUP('PARA CALCULO EPI'!$J169/$L$5,0)*2</f>
        <v>2</v>
      </c>
      <c r="M169" s="2">
        <f>ROUNDUP('PARA CALCULO EPI'!$J169/$M$5,0)*2</f>
        <v>2</v>
      </c>
      <c r="N169" s="2">
        <f>ROUNDUP('PARA CALCULO EPI'!$J169/$N$5,0)*2</f>
        <v>2</v>
      </c>
      <c r="O169" s="45">
        <f>SUM('PARA CALCULO EPI'!$K169:$N169)</f>
        <v>8</v>
      </c>
      <c r="P169" s="58">
        <f>('PARA CALCULO EPI'!$J169)*$P$5</f>
        <v>40</v>
      </c>
      <c r="Q169" s="59">
        <f t="shared" si="9"/>
        <v>1160</v>
      </c>
      <c r="R169" s="61">
        <v>1000</v>
      </c>
      <c r="S169" s="60">
        <f t="shared" si="10"/>
        <v>1</v>
      </c>
      <c r="T169" s="64">
        <f t="shared" si="11"/>
        <v>1000</v>
      </c>
    </row>
    <row r="170" spans="1:20" x14ac:dyDescent="0.25">
      <c r="A170" s="31" t="s">
        <v>937</v>
      </c>
      <c r="B170" s="32" t="s">
        <v>265</v>
      </c>
      <c r="C170" s="25" t="s">
        <v>765</v>
      </c>
      <c r="D170" s="25" t="s">
        <v>271</v>
      </c>
      <c r="E170" s="32" t="s">
        <v>1002</v>
      </c>
      <c r="F170" s="42" t="s">
        <v>6</v>
      </c>
      <c r="G170" s="25" t="s">
        <v>713</v>
      </c>
      <c r="H170" s="65" t="s">
        <v>1003</v>
      </c>
      <c r="I170" s="69">
        <v>7</v>
      </c>
      <c r="J170" s="70">
        <f t="shared" si="8"/>
        <v>1</v>
      </c>
      <c r="K170" s="67">
        <f>ROUNDUP('PARA CALCULO EPI'!$J170/$K$5,0)*2</f>
        <v>2</v>
      </c>
      <c r="L170" s="2">
        <f>ROUNDUP('PARA CALCULO EPI'!$J170/$L$5,0)*2</f>
        <v>2</v>
      </c>
      <c r="M170" s="2">
        <f>ROUNDUP('PARA CALCULO EPI'!$J170/$M$5,0)*2</f>
        <v>2</v>
      </c>
      <c r="N170" s="2">
        <f>ROUNDUP('PARA CALCULO EPI'!$J170/$N$5,0)*2</f>
        <v>2</v>
      </c>
      <c r="O170" s="45">
        <f>SUM('PARA CALCULO EPI'!$K170:$N170)</f>
        <v>8</v>
      </c>
      <c r="P170" s="58">
        <f>('PARA CALCULO EPI'!$J170)*$P$5</f>
        <v>40</v>
      </c>
      <c r="Q170" s="59">
        <f t="shared" si="9"/>
        <v>1160</v>
      </c>
      <c r="R170" s="61">
        <v>1000</v>
      </c>
      <c r="S170" s="60">
        <f t="shared" si="10"/>
        <v>1</v>
      </c>
      <c r="T170" s="64">
        <f t="shared" si="11"/>
        <v>1000</v>
      </c>
    </row>
    <row r="171" spans="1:20" x14ac:dyDescent="0.25">
      <c r="A171" s="31" t="s">
        <v>272</v>
      </c>
      <c r="B171" s="32" t="s">
        <v>265</v>
      </c>
      <c r="C171" s="25" t="s">
        <v>765</v>
      </c>
      <c r="D171" s="25" t="s">
        <v>271</v>
      </c>
      <c r="E171" s="32" t="s">
        <v>266</v>
      </c>
      <c r="F171" s="42" t="s">
        <v>6</v>
      </c>
      <c r="G171" s="25" t="s">
        <v>713</v>
      </c>
      <c r="H171" s="65" t="s">
        <v>273</v>
      </c>
      <c r="I171" s="69">
        <v>34</v>
      </c>
      <c r="J171" s="70">
        <f t="shared" si="8"/>
        <v>4</v>
      </c>
      <c r="K171" s="67">
        <f>ROUNDUP('PARA CALCULO EPI'!$J171/$K$5,0)*2</f>
        <v>2</v>
      </c>
      <c r="L171" s="2">
        <f>ROUNDUP('PARA CALCULO EPI'!$J171/$L$5,0)*2</f>
        <v>2</v>
      </c>
      <c r="M171" s="2">
        <f>ROUNDUP('PARA CALCULO EPI'!$J171/$M$5,0)*2</f>
        <v>2</v>
      </c>
      <c r="N171" s="2">
        <f>ROUNDUP('PARA CALCULO EPI'!$J171/$N$5,0)*2</f>
        <v>4</v>
      </c>
      <c r="O171" s="45">
        <f>SUM('PARA CALCULO EPI'!$K171:$N171)</f>
        <v>10</v>
      </c>
      <c r="P171" s="58">
        <f>('PARA CALCULO EPI'!$J171)*$P$5</f>
        <v>160</v>
      </c>
      <c r="Q171" s="59">
        <f t="shared" si="9"/>
        <v>4640</v>
      </c>
      <c r="R171" s="61">
        <v>1000</v>
      </c>
      <c r="S171" s="60">
        <f t="shared" si="10"/>
        <v>4</v>
      </c>
      <c r="T171" s="64">
        <f t="shared" si="11"/>
        <v>4000</v>
      </c>
    </row>
    <row r="172" spans="1:20" x14ac:dyDescent="0.25">
      <c r="A172" s="31" t="s">
        <v>864</v>
      </c>
      <c r="B172" s="32" t="s">
        <v>265</v>
      </c>
      <c r="C172" s="25" t="s">
        <v>765</v>
      </c>
      <c r="D172" s="25" t="s">
        <v>766</v>
      </c>
      <c r="E172" s="32" t="s">
        <v>865</v>
      </c>
      <c r="F172" s="42" t="s">
        <v>6</v>
      </c>
      <c r="G172" s="25" t="s">
        <v>713</v>
      </c>
      <c r="H172" s="65" t="s">
        <v>866</v>
      </c>
      <c r="I172" s="69">
        <v>6</v>
      </c>
      <c r="J172" s="70">
        <f t="shared" si="8"/>
        <v>1</v>
      </c>
      <c r="K172" s="67">
        <f>ROUNDUP('PARA CALCULO EPI'!$J172/$K$5,0)*2</f>
        <v>2</v>
      </c>
      <c r="L172" s="2">
        <f>ROUNDUP('PARA CALCULO EPI'!$J172/$L$5,0)*2</f>
        <v>2</v>
      </c>
      <c r="M172" s="2">
        <f>ROUNDUP('PARA CALCULO EPI'!$J172/$M$5,0)*2</f>
        <v>2</v>
      </c>
      <c r="N172" s="2">
        <f>ROUNDUP('PARA CALCULO EPI'!$J172/$N$5,0)*2</f>
        <v>2</v>
      </c>
      <c r="O172" s="45">
        <f>SUM('PARA CALCULO EPI'!$K172:$N172)</f>
        <v>8</v>
      </c>
      <c r="P172" s="58">
        <f>('PARA CALCULO EPI'!$J172)*$P$5</f>
        <v>40</v>
      </c>
      <c r="Q172" s="59">
        <f t="shared" si="9"/>
        <v>1160</v>
      </c>
      <c r="R172" s="61">
        <v>1000</v>
      </c>
      <c r="S172" s="60">
        <f t="shared" si="10"/>
        <v>1</v>
      </c>
      <c r="T172" s="64">
        <f t="shared" si="11"/>
        <v>1000</v>
      </c>
    </row>
    <row r="173" spans="1:20" ht="26.25" x14ac:dyDescent="0.25">
      <c r="A173" s="31" t="s">
        <v>293</v>
      </c>
      <c r="B173" s="32" t="s">
        <v>278</v>
      </c>
      <c r="C173" s="25" t="s">
        <v>769</v>
      </c>
      <c r="D173" s="25" t="s">
        <v>291</v>
      </c>
      <c r="E173" s="32" t="s">
        <v>292</v>
      </c>
      <c r="F173" s="42" t="s">
        <v>6</v>
      </c>
      <c r="G173" s="25" t="s">
        <v>713</v>
      </c>
      <c r="H173" s="65" t="s">
        <v>294</v>
      </c>
      <c r="I173" s="69">
        <v>10</v>
      </c>
      <c r="J173" s="70">
        <f t="shared" si="8"/>
        <v>1</v>
      </c>
      <c r="K173" s="67">
        <f>ROUNDUP('PARA CALCULO EPI'!$J173/$K$5,0)*2</f>
        <v>2</v>
      </c>
      <c r="L173" s="2">
        <f>ROUNDUP('PARA CALCULO EPI'!$J173/$L$5,0)*2</f>
        <v>2</v>
      </c>
      <c r="M173" s="2">
        <f>ROUNDUP('PARA CALCULO EPI'!$J173/$M$5,0)*2</f>
        <v>2</v>
      </c>
      <c r="N173" s="2">
        <f>ROUNDUP('PARA CALCULO EPI'!$J173/$N$5,0)*2</f>
        <v>2</v>
      </c>
      <c r="O173" s="45">
        <f>SUM('PARA CALCULO EPI'!$K173:$N173)</f>
        <v>8</v>
      </c>
      <c r="P173" s="58">
        <f>('PARA CALCULO EPI'!$J173)*$P$5</f>
        <v>40</v>
      </c>
      <c r="Q173" s="59">
        <f t="shared" si="9"/>
        <v>1160</v>
      </c>
      <c r="R173" s="61">
        <v>1000</v>
      </c>
      <c r="S173" s="60">
        <f t="shared" si="10"/>
        <v>1</v>
      </c>
      <c r="T173" s="64">
        <f t="shared" si="11"/>
        <v>1000</v>
      </c>
    </row>
    <row r="174" spans="1:20" ht="26.25" x14ac:dyDescent="0.25">
      <c r="A174" s="31" t="s">
        <v>285</v>
      </c>
      <c r="B174" s="32" t="s">
        <v>278</v>
      </c>
      <c r="C174" s="25" t="s">
        <v>769</v>
      </c>
      <c r="D174" s="25" t="s">
        <v>284</v>
      </c>
      <c r="E174" s="32" t="s">
        <v>279</v>
      </c>
      <c r="F174" s="42" t="s">
        <v>8</v>
      </c>
      <c r="G174" s="25" t="s">
        <v>713</v>
      </c>
      <c r="H174" s="65" t="s">
        <v>286</v>
      </c>
      <c r="I174" s="69">
        <v>11</v>
      </c>
      <c r="J174" s="70">
        <f t="shared" si="8"/>
        <v>2</v>
      </c>
      <c r="K174" s="67">
        <f>ROUNDUP('PARA CALCULO EPI'!$J174/$K$5,0)*2</f>
        <v>2</v>
      </c>
      <c r="L174" s="2">
        <f>ROUNDUP('PARA CALCULO EPI'!$J174/$L$5,0)*2</f>
        <v>2</v>
      </c>
      <c r="M174" s="2">
        <f>ROUNDUP('PARA CALCULO EPI'!$J174/$M$5,0)*2</f>
        <v>2</v>
      </c>
      <c r="N174" s="2">
        <f>ROUNDUP('PARA CALCULO EPI'!$J174/$N$5,0)*2</f>
        <v>2</v>
      </c>
      <c r="O174" s="45">
        <f>SUM('PARA CALCULO EPI'!$K174:$N174)</f>
        <v>8</v>
      </c>
      <c r="P174" s="58">
        <f>('PARA CALCULO EPI'!$J174)*$P$5</f>
        <v>80</v>
      </c>
      <c r="Q174" s="59">
        <f t="shared" si="9"/>
        <v>2320</v>
      </c>
      <c r="R174" s="61">
        <v>1000</v>
      </c>
      <c r="S174" s="60">
        <f t="shared" si="10"/>
        <v>2</v>
      </c>
      <c r="T174" s="64">
        <f t="shared" si="11"/>
        <v>2000</v>
      </c>
    </row>
    <row r="175" spans="1:20" ht="26.25" x14ac:dyDescent="0.25">
      <c r="A175" s="31" t="s">
        <v>289</v>
      </c>
      <c r="B175" s="32" t="s">
        <v>278</v>
      </c>
      <c r="C175" s="25" t="s">
        <v>769</v>
      </c>
      <c r="D175" s="25" t="s">
        <v>287</v>
      </c>
      <c r="E175" s="32" t="s">
        <v>288</v>
      </c>
      <c r="F175" s="42" t="s">
        <v>8</v>
      </c>
      <c r="G175" s="25" t="s">
        <v>713</v>
      </c>
      <c r="H175" s="65" t="s">
        <v>290</v>
      </c>
      <c r="I175" s="69">
        <v>10</v>
      </c>
      <c r="J175" s="70">
        <f t="shared" si="8"/>
        <v>1</v>
      </c>
      <c r="K175" s="67">
        <f>ROUNDUP('PARA CALCULO EPI'!$J175/$K$5,0)*2</f>
        <v>2</v>
      </c>
      <c r="L175" s="2">
        <f>ROUNDUP('PARA CALCULO EPI'!$J175/$L$5,0)*2</f>
        <v>2</v>
      </c>
      <c r="M175" s="2">
        <f>ROUNDUP('PARA CALCULO EPI'!$J175/$M$5,0)*2</f>
        <v>2</v>
      </c>
      <c r="N175" s="2">
        <f>ROUNDUP('PARA CALCULO EPI'!$J175/$N$5,0)*2</f>
        <v>2</v>
      </c>
      <c r="O175" s="45">
        <f>SUM('PARA CALCULO EPI'!$K175:$N175)</f>
        <v>8</v>
      </c>
      <c r="P175" s="58">
        <f>('PARA CALCULO EPI'!$J175)*$P$5</f>
        <v>40</v>
      </c>
      <c r="Q175" s="59">
        <f t="shared" si="9"/>
        <v>1160</v>
      </c>
      <c r="R175" s="61">
        <v>1000</v>
      </c>
      <c r="S175" s="60">
        <f t="shared" si="10"/>
        <v>1</v>
      </c>
      <c r="T175" s="64">
        <f t="shared" si="11"/>
        <v>1000</v>
      </c>
    </row>
    <row r="176" spans="1:20" ht="26.25" x14ac:dyDescent="0.25">
      <c r="A176" s="31" t="s">
        <v>856</v>
      </c>
      <c r="B176" s="32" t="s">
        <v>278</v>
      </c>
      <c r="C176" s="25" t="s">
        <v>769</v>
      </c>
      <c r="D176" s="25" t="s">
        <v>284</v>
      </c>
      <c r="E176" s="32" t="s">
        <v>279</v>
      </c>
      <c r="F176" s="42" t="s">
        <v>8</v>
      </c>
      <c r="G176" s="25" t="s">
        <v>709</v>
      </c>
      <c r="H176" s="65" t="s">
        <v>857</v>
      </c>
      <c r="I176" s="69">
        <v>4</v>
      </c>
      <c r="J176" s="70">
        <f t="shared" si="8"/>
        <v>1</v>
      </c>
      <c r="K176" s="67">
        <f>ROUNDUP('PARA CALCULO EPI'!$J176/$K$5,0)*2</f>
        <v>2</v>
      </c>
      <c r="L176" s="2">
        <f>ROUNDUP('PARA CALCULO EPI'!$J176/$L$5,0)*2</f>
        <v>2</v>
      </c>
      <c r="M176" s="2">
        <f>ROUNDUP('PARA CALCULO EPI'!$J176/$M$5,0)*2</f>
        <v>2</v>
      </c>
      <c r="N176" s="2">
        <f>ROUNDUP('PARA CALCULO EPI'!$J176/$N$5,0)*2</f>
        <v>2</v>
      </c>
      <c r="O176" s="45">
        <f>SUM('PARA CALCULO EPI'!$K176:$N176)</f>
        <v>8</v>
      </c>
      <c r="P176" s="58">
        <f>('PARA CALCULO EPI'!$J176)*$P$5</f>
        <v>40</v>
      </c>
      <c r="Q176" s="59">
        <f t="shared" si="9"/>
        <v>1160</v>
      </c>
      <c r="R176" s="61">
        <v>1000</v>
      </c>
      <c r="S176" s="60">
        <f t="shared" si="10"/>
        <v>1</v>
      </c>
      <c r="T176" s="64">
        <f t="shared" si="11"/>
        <v>1000</v>
      </c>
    </row>
    <row r="177" spans="1:20" ht="26.25" x14ac:dyDescent="0.25">
      <c r="A177" s="31" t="s">
        <v>282</v>
      </c>
      <c r="B177" s="32" t="s">
        <v>278</v>
      </c>
      <c r="C177" s="25" t="s">
        <v>769</v>
      </c>
      <c r="D177" s="25" t="s">
        <v>280</v>
      </c>
      <c r="E177" s="32" t="s">
        <v>281</v>
      </c>
      <c r="F177" s="42" t="s">
        <v>6</v>
      </c>
      <c r="G177" s="25" t="s">
        <v>713</v>
      </c>
      <c r="H177" s="65" t="s">
        <v>283</v>
      </c>
      <c r="I177" s="69">
        <v>20</v>
      </c>
      <c r="J177" s="70">
        <f t="shared" si="8"/>
        <v>2</v>
      </c>
      <c r="K177" s="67">
        <f>ROUNDUP('PARA CALCULO EPI'!$J177/$K$5,0)*2</f>
        <v>2</v>
      </c>
      <c r="L177" s="2">
        <f>ROUNDUP('PARA CALCULO EPI'!$J177/$L$5,0)*2</f>
        <v>2</v>
      </c>
      <c r="M177" s="2">
        <f>ROUNDUP('PARA CALCULO EPI'!$J177/$M$5,0)*2</f>
        <v>2</v>
      </c>
      <c r="N177" s="2">
        <f>ROUNDUP('PARA CALCULO EPI'!$J177/$N$5,0)*2</f>
        <v>2</v>
      </c>
      <c r="O177" s="45">
        <f>SUM('PARA CALCULO EPI'!$K177:$N177)</f>
        <v>8</v>
      </c>
      <c r="P177" s="58">
        <f>('PARA CALCULO EPI'!$J177)*$P$5</f>
        <v>80</v>
      </c>
      <c r="Q177" s="59">
        <f t="shared" si="9"/>
        <v>2320</v>
      </c>
      <c r="R177" s="61">
        <v>1000</v>
      </c>
      <c r="S177" s="60">
        <f t="shared" si="10"/>
        <v>2</v>
      </c>
      <c r="T177" s="64">
        <f t="shared" si="11"/>
        <v>2000</v>
      </c>
    </row>
    <row r="178" spans="1:20" ht="26.25" x14ac:dyDescent="0.25">
      <c r="A178" s="31" t="s">
        <v>885</v>
      </c>
      <c r="B178" s="32" t="s">
        <v>278</v>
      </c>
      <c r="C178" s="25" t="s">
        <v>769</v>
      </c>
      <c r="D178" s="25" t="s">
        <v>284</v>
      </c>
      <c r="E178" s="32" t="s">
        <v>279</v>
      </c>
      <c r="F178" s="42" t="s">
        <v>8</v>
      </c>
      <c r="G178" s="25" t="s">
        <v>713</v>
      </c>
      <c r="H178" s="65" t="s">
        <v>886</v>
      </c>
      <c r="I178" s="69">
        <v>10</v>
      </c>
      <c r="J178" s="70">
        <f t="shared" si="8"/>
        <v>1</v>
      </c>
      <c r="K178" s="67">
        <f>ROUNDUP('PARA CALCULO EPI'!$J178/$K$5,0)*2</f>
        <v>2</v>
      </c>
      <c r="L178" s="2">
        <f>ROUNDUP('PARA CALCULO EPI'!$J178/$L$5,0)*2</f>
        <v>2</v>
      </c>
      <c r="M178" s="2">
        <f>ROUNDUP('PARA CALCULO EPI'!$J178/$M$5,0)*2</f>
        <v>2</v>
      </c>
      <c r="N178" s="2">
        <f>ROUNDUP('PARA CALCULO EPI'!$J178/$N$5,0)*2</f>
        <v>2</v>
      </c>
      <c r="O178" s="45">
        <f>SUM('PARA CALCULO EPI'!$K178:$N178)</f>
        <v>8</v>
      </c>
      <c r="P178" s="58">
        <f>('PARA CALCULO EPI'!$J178)*$P$5</f>
        <v>40</v>
      </c>
      <c r="Q178" s="59">
        <f t="shared" si="9"/>
        <v>1160</v>
      </c>
      <c r="R178" s="61">
        <v>1000</v>
      </c>
      <c r="S178" s="60">
        <f t="shared" si="10"/>
        <v>1</v>
      </c>
      <c r="T178" s="64">
        <f t="shared" si="11"/>
        <v>1000</v>
      </c>
    </row>
    <row r="179" spans="1:20" x14ac:dyDescent="0.25">
      <c r="A179" s="31" t="s">
        <v>907</v>
      </c>
      <c r="B179" s="32" t="s">
        <v>951</v>
      </c>
      <c r="C179" s="25" t="s">
        <v>952</v>
      </c>
      <c r="D179" s="25" t="s">
        <v>953</v>
      </c>
      <c r="E179" s="32" t="s">
        <v>972</v>
      </c>
      <c r="F179" s="42" t="s">
        <v>8</v>
      </c>
      <c r="G179" s="25" t="s">
        <v>713</v>
      </c>
      <c r="H179" s="65" t="s">
        <v>973</v>
      </c>
      <c r="I179" s="69">
        <v>10</v>
      </c>
      <c r="J179" s="70">
        <f t="shared" si="8"/>
        <v>1</v>
      </c>
      <c r="K179" s="67">
        <f>ROUNDUP('PARA CALCULO EPI'!$J179/$K$5,0)*2</f>
        <v>2</v>
      </c>
      <c r="L179" s="2">
        <f>ROUNDUP('PARA CALCULO EPI'!$J179/$L$5,0)*2</f>
        <v>2</v>
      </c>
      <c r="M179" s="2">
        <f>ROUNDUP('PARA CALCULO EPI'!$J179/$M$5,0)*2</f>
        <v>2</v>
      </c>
      <c r="N179" s="2">
        <f>ROUNDUP('PARA CALCULO EPI'!$J179/$N$5,0)*2</f>
        <v>2</v>
      </c>
      <c r="O179" s="45">
        <f>SUM('PARA CALCULO EPI'!$K179:$N179)</f>
        <v>8</v>
      </c>
      <c r="P179" s="58">
        <f>('PARA CALCULO EPI'!$J179)*$P$5</f>
        <v>40</v>
      </c>
      <c r="Q179" s="59">
        <f t="shared" si="9"/>
        <v>1160</v>
      </c>
      <c r="R179" s="61">
        <v>1000</v>
      </c>
      <c r="S179" s="60">
        <f t="shared" si="10"/>
        <v>1</v>
      </c>
      <c r="T179" s="64">
        <f t="shared" si="11"/>
        <v>1000</v>
      </c>
    </row>
    <row r="180" spans="1:20" x14ac:dyDescent="0.25">
      <c r="A180" s="31" t="s">
        <v>307</v>
      </c>
      <c r="B180" s="32" t="s">
        <v>295</v>
      </c>
      <c r="C180" s="25" t="s">
        <v>725</v>
      </c>
      <c r="D180" s="25" t="s">
        <v>305</v>
      </c>
      <c r="E180" s="32" t="s">
        <v>306</v>
      </c>
      <c r="F180" s="42" t="s">
        <v>6</v>
      </c>
      <c r="G180" s="25" t="s">
        <v>713</v>
      </c>
      <c r="H180" s="65" t="s">
        <v>308</v>
      </c>
      <c r="I180" s="69">
        <v>3</v>
      </c>
      <c r="J180" s="70">
        <f t="shared" si="8"/>
        <v>1</v>
      </c>
      <c r="K180" s="67">
        <f>ROUNDUP('PARA CALCULO EPI'!$J180/$K$5,0)*2</f>
        <v>2</v>
      </c>
      <c r="L180" s="2">
        <f>ROUNDUP('PARA CALCULO EPI'!$J180/$L$5,0)*2</f>
        <v>2</v>
      </c>
      <c r="M180" s="2">
        <f>ROUNDUP('PARA CALCULO EPI'!$J180/$M$5,0)*2</f>
        <v>2</v>
      </c>
      <c r="N180" s="2">
        <f>ROUNDUP('PARA CALCULO EPI'!$J180/$N$5,0)*2</f>
        <v>2</v>
      </c>
      <c r="O180" s="45">
        <f>SUM('PARA CALCULO EPI'!$K180:$N180)</f>
        <v>8</v>
      </c>
      <c r="P180" s="58">
        <f>('PARA CALCULO EPI'!$J180)*$P$5</f>
        <v>40</v>
      </c>
      <c r="Q180" s="59">
        <f t="shared" si="9"/>
        <v>1160</v>
      </c>
      <c r="R180" s="61">
        <v>1000</v>
      </c>
      <c r="S180" s="60">
        <f t="shared" si="10"/>
        <v>1</v>
      </c>
      <c r="T180" s="64">
        <f t="shared" si="11"/>
        <v>1000</v>
      </c>
    </row>
    <row r="181" spans="1:20" x14ac:dyDescent="0.25">
      <c r="A181" s="31" t="s">
        <v>310</v>
      </c>
      <c r="B181" s="32" t="s">
        <v>295</v>
      </c>
      <c r="C181" s="25" t="s">
        <v>725</v>
      </c>
      <c r="D181" s="25" t="s">
        <v>305</v>
      </c>
      <c r="E181" s="32" t="s">
        <v>309</v>
      </c>
      <c r="F181" s="42" t="s">
        <v>6</v>
      </c>
      <c r="G181" s="25" t="s">
        <v>713</v>
      </c>
      <c r="H181" s="65" t="s">
        <v>311</v>
      </c>
      <c r="I181" s="69">
        <v>16</v>
      </c>
      <c r="J181" s="70">
        <f t="shared" si="8"/>
        <v>2</v>
      </c>
      <c r="K181" s="67">
        <f>ROUNDUP('PARA CALCULO EPI'!$J181/$K$5,0)*2</f>
        <v>2</v>
      </c>
      <c r="L181" s="2">
        <f>ROUNDUP('PARA CALCULO EPI'!$J181/$L$5,0)*2</f>
        <v>2</v>
      </c>
      <c r="M181" s="2">
        <f>ROUNDUP('PARA CALCULO EPI'!$J181/$M$5,0)*2</f>
        <v>2</v>
      </c>
      <c r="N181" s="2">
        <f>ROUNDUP('PARA CALCULO EPI'!$J181/$N$5,0)*2</f>
        <v>2</v>
      </c>
      <c r="O181" s="45">
        <f>SUM('PARA CALCULO EPI'!$K181:$N181)</f>
        <v>8</v>
      </c>
      <c r="P181" s="58">
        <f>('PARA CALCULO EPI'!$J181)*$P$5</f>
        <v>80</v>
      </c>
      <c r="Q181" s="59">
        <f t="shared" si="9"/>
        <v>2320</v>
      </c>
      <c r="R181" s="61">
        <v>1000</v>
      </c>
      <c r="S181" s="60">
        <f t="shared" si="10"/>
        <v>2</v>
      </c>
      <c r="T181" s="64">
        <f t="shared" si="11"/>
        <v>2000</v>
      </c>
    </row>
    <row r="182" spans="1:20" x14ac:dyDescent="0.25">
      <c r="A182" s="31" t="s">
        <v>298</v>
      </c>
      <c r="B182" s="32" t="s">
        <v>295</v>
      </c>
      <c r="C182" s="25" t="s">
        <v>725</v>
      </c>
      <c r="D182" s="25" t="s">
        <v>296</v>
      </c>
      <c r="E182" s="32" t="s">
        <v>297</v>
      </c>
      <c r="F182" s="42" t="s">
        <v>6</v>
      </c>
      <c r="G182" s="25" t="s">
        <v>713</v>
      </c>
      <c r="H182" s="65" t="s">
        <v>299</v>
      </c>
      <c r="I182" s="69">
        <v>9</v>
      </c>
      <c r="J182" s="70">
        <f t="shared" si="8"/>
        <v>1</v>
      </c>
      <c r="K182" s="67">
        <f>ROUNDUP('PARA CALCULO EPI'!$J182/$K$5,0)*2</f>
        <v>2</v>
      </c>
      <c r="L182" s="2">
        <f>ROUNDUP('PARA CALCULO EPI'!$J182/$L$5,0)*2</f>
        <v>2</v>
      </c>
      <c r="M182" s="2">
        <f>ROUNDUP('PARA CALCULO EPI'!$J182/$M$5,0)*2</f>
        <v>2</v>
      </c>
      <c r="N182" s="2">
        <f>ROUNDUP('PARA CALCULO EPI'!$J182/$N$5,0)*2</f>
        <v>2</v>
      </c>
      <c r="O182" s="45">
        <f>SUM('PARA CALCULO EPI'!$K182:$N182)</f>
        <v>8</v>
      </c>
      <c r="P182" s="58">
        <f>('PARA CALCULO EPI'!$J182)*$P$5</f>
        <v>40</v>
      </c>
      <c r="Q182" s="59">
        <f t="shared" si="9"/>
        <v>1160</v>
      </c>
      <c r="R182" s="61">
        <v>1000</v>
      </c>
      <c r="S182" s="60">
        <f t="shared" si="10"/>
        <v>1</v>
      </c>
      <c r="T182" s="64">
        <f t="shared" si="11"/>
        <v>1000</v>
      </c>
    </row>
    <row r="183" spans="1:20" x14ac:dyDescent="0.25">
      <c r="A183" s="31" t="s">
        <v>300</v>
      </c>
      <c r="B183" s="32" t="s">
        <v>295</v>
      </c>
      <c r="C183" s="25" t="s">
        <v>725</v>
      </c>
      <c r="D183" s="25" t="s">
        <v>296</v>
      </c>
      <c r="E183" s="32" t="s">
        <v>297</v>
      </c>
      <c r="F183" s="42" t="s">
        <v>6</v>
      </c>
      <c r="G183" s="25" t="s">
        <v>713</v>
      </c>
      <c r="H183" s="65" t="s">
        <v>301</v>
      </c>
      <c r="I183" s="69">
        <v>20</v>
      </c>
      <c r="J183" s="70">
        <f t="shared" si="8"/>
        <v>2</v>
      </c>
      <c r="K183" s="67">
        <f>ROUNDUP('PARA CALCULO EPI'!$J183/$K$5,0)*2</f>
        <v>2</v>
      </c>
      <c r="L183" s="2">
        <f>ROUNDUP('PARA CALCULO EPI'!$J183/$L$5,0)*2</f>
        <v>2</v>
      </c>
      <c r="M183" s="2">
        <f>ROUNDUP('PARA CALCULO EPI'!$J183/$M$5,0)*2</f>
        <v>2</v>
      </c>
      <c r="N183" s="2">
        <f>ROUNDUP('PARA CALCULO EPI'!$J183/$N$5,0)*2</f>
        <v>2</v>
      </c>
      <c r="O183" s="45">
        <f>SUM('PARA CALCULO EPI'!$K183:$N183)</f>
        <v>8</v>
      </c>
      <c r="P183" s="58">
        <f>('PARA CALCULO EPI'!$J183)*$P$5</f>
        <v>80</v>
      </c>
      <c r="Q183" s="59">
        <f t="shared" si="9"/>
        <v>2320</v>
      </c>
      <c r="R183" s="61">
        <v>1000</v>
      </c>
      <c r="S183" s="60">
        <f t="shared" si="10"/>
        <v>2</v>
      </c>
      <c r="T183" s="64">
        <f t="shared" si="11"/>
        <v>2000</v>
      </c>
    </row>
    <row r="184" spans="1:20" x14ac:dyDescent="0.25">
      <c r="A184" s="31" t="s">
        <v>808</v>
      </c>
      <c r="B184" s="32" t="s">
        <v>295</v>
      </c>
      <c r="C184" s="25" t="s">
        <v>725</v>
      </c>
      <c r="D184" s="25" t="s">
        <v>296</v>
      </c>
      <c r="E184" s="32" t="s">
        <v>297</v>
      </c>
      <c r="F184" s="42" t="s">
        <v>8</v>
      </c>
      <c r="G184" s="25" t="s">
        <v>46</v>
      </c>
      <c r="H184" s="65" t="s">
        <v>302</v>
      </c>
      <c r="I184" s="69">
        <v>104</v>
      </c>
      <c r="J184" s="70">
        <f t="shared" si="8"/>
        <v>11</v>
      </c>
      <c r="K184" s="67">
        <f>ROUNDUP('PARA CALCULO EPI'!$J184/$K$5,0)*2</f>
        <v>6</v>
      </c>
      <c r="L184" s="2">
        <f>ROUNDUP('PARA CALCULO EPI'!$J184/$L$5,0)*2</f>
        <v>6</v>
      </c>
      <c r="M184" s="2">
        <f>ROUNDUP('PARA CALCULO EPI'!$J184/$M$5,0)*2</f>
        <v>6</v>
      </c>
      <c r="N184" s="2">
        <f>ROUNDUP('PARA CALCULO EPI'!$J184/$N$5,0)*2</f>
        <v>12</v>
      </c>
      <c r="O184" s="45">
        <f>SUM('PARA CALCULO EPI'!$K184:$N184)</f>
        <v>30</v>
      </c>
      <c r="P184" s="58">
        <f>('PARA CALCULO EPI'!$J184)*$P$5</f>
        <v>440</v>
      </c>
      <c r="Q184" s="59">
        <f t="shared" si="9"/>
        <v>12760</v>
      </c>
      <c r="R184" s="61">
        <v>1000</v>
      </c>
      <c r="S184" s="60">
        <f t="shared" si="10"/>
        <v>12</v>
      </c>
      <c r="T184" s="64">
        <f t="shared" si="11"/>
        <v>12000</v>
      </c>
    </row>
    <row r="185" spans="1:20" x14ac:dyDescent="0.25">
      <c r="A185" s="31" t="s">
        <v>317</v>
      </c>
      <c r="B185" s="32" t="s">
        <v>295</v>
      </c>
      <c r="C185" s="25" t="s">
        <v>725</v>
      </c>
      <c r="D185" s="25" t="s">
        <v>315</v>
      </c>
      <c r="E185" s="32" t="s">
        <v>316</v>
      </c>
      <c r="F185" s="42" t="s">
        <v>6</v>
      </c>
      <c r="G185" s="25" t="s">
        <v>713</v>
      </c>
      <c r="H185" s="65" t="s">
        <v>318</v>
      </c>
      <c r="I185" s="69">
        <v>7</v>
      </c>
      <c r="J185" s="70">
        <f t="shared" si="8"/>
        <v>1</v>
      </c>
      <c r="K185" s="67">
        <f>ROUNDUP('PARA CALCULO EPI'!$J185/$K$5,0)*2</f>
        <v>2</v>
      </c>
      <c r="L185" s="2">
        <f>ROUNDUP('PARA CALCULO EPI'!$J185/$L$5,0)*2</f>
        <v>2</v>
      </c>
      <c r="M185" s="2">
        <f>ROUNDUP('PARA CALCULO EPI'!$J185/$M$5,0)*2</f>
        <v>2</v>
      </c>
      <c r="N185" s="2">
        <f>ROUNDUP('PARA CALCULO EPI'!$J185/$N$5,0)*2</f>
        <v>2</v>
      </c>
      <c r="O185" s="45">
        <f>SUM('PARA CALCULO EPI'!$K185:$N185)</f>
        <v>8</v>
      </c>
      <c r="P185" s="58">
        <f>('PARA CALCULO EPI'!$J185)*$P$5</f>
        <v>40</v>
      </c>
      <c r="Q185" s="59">
        <f t="shared" si="9"/>
        <v>1160</v>
      </c>
      <c r="R185" s="61">
        <v>1000</v>
      </c>
      <c r="S185" s="60">
        <f t="shared" si="10"/>
        <v>1</v>
      </c>
      <c r="T185" s="64">
        <f t="shared" si="11"/>
        <v>1000</v>
      </c>
    </row>
    <row r="186" spans="1:20" x14ac:dyDescent="0.25">
      <c r="A186" s="31" t="s">
        <v>313</v>
      </c>
      <c r="B186" s="32" t="s">
        <v>295</v>
      </c>
      <c r="C186" s="25" t="s">
        <v>725</v>
      </c>
      <c r="D186" s="25" t="s">
        <v>305</v>
      </c>
      <c r="E186" s="32" t="s">
        <v>312</v>
      </c>
      <c r="F186" s="42" t="s">
        <v>6</v>
      </c>
      <c r="G186" s="25" t="s">
        <v>713</v>
      </c>
      <c r="H186" s="65" t="s">
        <v>314</v>
      </c>
      <c r="I186" s="69">
        <v>14</v>
      </c>
      <c r="J186" s="70">
        <f t="shared" si="8"/>
        <v>2</v>
      </c>
      <c r="K186" s="67">
        <f>ROUNDUP('PARA CALCULO EPI'!$J186/$K$5,0)*2</f>
        <v>2</v>
      </c>
      <c r="L186" s="2">
        <f>ROUNDUP('PARA CALCULO EPI'!$J186/$L$5,0)*2</f>
        <v>2</v>
      </c>
      <c r="M186" s="2">
        <f>ROUNDUP('PARA CALCULO EPI'!$J186/$M$5,0)*2</f>
        <v>2</v>
      </c>
      <c r="N186" s="2">
        <f>ROUNDUP('PARA CALCULO EPI'!$J186/$N$5,0)*2</f>
        <v>2</v>
      </c>
      <c r="O186" s="45">
        <f>SUM('PARA CALCULO EPI'!$K186:$N186)</f>
        <v>8</v>
      </c>
      <c r="P186" s="58">
        <f>('PARA CALCULO EPI'!$J186)*$P$5</f>
        <v>80</v>
      </c>
      <c r="Q186" s="59">
        <f t="shared" si="9"/>
        <v>2320</v>
      </c>
      <c r="R186" s="61">
        <v>1000</v>
      </c>
      <c r="S186" s="60">
        <f t="shared" si="10"/>
        <v>2</v>
      </c>
      <c r="T186" s="64">
        <f t="shared" si="11"/>
        <v>2000</v>
      </c>
    </row>
    <row r="187" spans="1:20" x14ac:dyDescent="0.25">
      <c r="A187" s="31" t="s">
        <v>303</v>
      </c>
      <c r="B187" s="32" t="s">
        <v>295</v>
      </c>
      <c r="C187" s="25" t="s">
        <v>725</v>
      </c>
      <c r="D187" s="25" t="s">
        <v>296</v>
      </c>
      <c r="E187" s="32" t="s">
        <v>297</v>
      </c>
      <c r="F187" s="42" t="s">
        <v>6</v>
      </c>
      <c r="G187" s="25" t="s">
        <v>713</v>
      </c>
      <c r="H187" s="65" t="s">
        <v>304</v>
      </c>
      <c r="I187" s="69">
        <v>33</v>
      </c>
      <c r="J187" s="70">
        <f t="shared" si="8"/>
        <v>4</v>
      </c>
      <c r="K187" s="67">
        <f>ROUNDUP('PARA CALCULO EPI'!$J187/$K$5,0)*2</f>
        <v>2</v>
      </c>
      <c r="L187" s="2">
        <f>ROUNDUP('PARA CALCULO EPI'!$J187/$L$5,0)*2</f>
        <v>2</v>
      </c>
      <c r="M187" s="2">
        <f>ROUNDUP('PARA CALCULO EPI'!$J187/$M$5,0)*2</f>
        <v>2</v>
      </c>
      <c r="N187" s="2">
        <f>ROUNDUP('PARA CALCULO EPI'!$J187/$N$5,0)*2</f>
        <v>4</v>
      </c>
      <c r="O187" s="45">
        <f>SUM('PARA CALCULO EPI'!$K187:$N187)</f>
        <v>10</v>
      </c>
      <c r="P187" s="58">
        <f>('PARA CALCULO EPI'!$J187)*$P$5</f>
        <v>160</v>
      </c>
      <c r="Q187" s="59">
        <f t="shared" si="9"/>
        <v>4640</v>
      </c>
      <c r="R187" s="61">
        <v>1000</v>
      </c>
      <c r="S187" s="60">
        <f t="shared" si="10"/>
        <v>4</v>
      </c>
      <c r="T187" s="64">
        <f t="shared" si="11"/>
        <v>4000</v>
      </c>
    </row>
    <row r="188" spans="1:20" ht="26.25" x14ac:dyDescent="0.25">
      <c r="A188" s="31" t="s">
        <v>340</v>
      </c>
      <c r="B188" s="32" t="s">
        <v>319</v>
      </c>
      <c r="C188" s="25" t="s">
        <v>800</v>
      </c>
      <c r="D188" s="25" t="s">
        <v>336</v>
      </c>
      <c r="E188" s="32" t="s">
        <v>339</v>
      </c>
      <c r="F188" s="42" t="s">
        <v>6</v>
      </c>
      <c r="G188" s="25" t="s">
        <v>713</v>
      </c>
      <c r="H188" s="65" t="s">
        <v>341</v>
      </c>
      <c r="I188" s="69">
        <v>7</v>
      </c>
      <c r="J188" s="70">
        <f t="shared" si="8"/>
        <v>1</v>
      </c>
      <c r="K188" s="67">
        <f>ROUNDUP('PARA CALCULO EPI'!$J188/$K$5,0)*2</f>
        <v>2</v>
      </c>
      <c r="L188" s="2">
        <f>ROUNDUP('PARA CALCULO EPI'!$J188/$L$5,0)*2</f>
        <v>2</v>
      </c>
      <c r="M188" s="2">
        <f>ROUNDUP('PARA CALCULO EPI'!$J188/$M$5,0)*2</f>
        <v>2</v>
      </c>
      <c r="N188" s="2">
        <f>ROUNDUP('PARA CALCULO EPI'!$J188/$N$5,0)*2</f>
        <v>2</v>
      </c>
      <c r="O188" s="45">
        <f>SUM('PARA CALCULO EPI'!$K188:$N188)</f>
        <v>8</v>
      </c>
      <c r="P188" s="58">
        <f>('PARA CALCULO EPI'!$J188)*$P$5</f>
        <v>40</v>
      </c>
      <c r="Q188" s="59">
        <f t="shared" si="9"/>
        <v>1160</v>
      </c>
      <c r="R188" s="61">
        <v>1000</v>
      </c>
      <c r="S188" s="60">
        <f t="shared" si="10"/>
        <v>1</v>
      </c>
      <c r="T188" s="64">
        <f t="shared" si="11"/>
        <v>1000</v>
      </c>
    </row>
    <row r="189" spans="1:20" ht="26.25" x14ac:dyDescent="0.25">
      <c r="A189" s="31" t="s">
        <v>322</v>
      </c>
      <c r="B189" s="32" t="s">
        <v>319</v>
      </c>
      <c r="C189" s="25" t="s">
        <v>800</v>
      </c>
      <c r="D189" s="25" t="s">
        <v>320</v>
      </c>
      <c r="E189" s="32" t="s">
        <v>321</v>
      </c>
      <c r="F189" s="42" t="s">
        <v>6</v>
      </c>
      <c r="G189" s="25" t="s">
        <v>444</v>
      </c>
      <c r="H189" s="65" t="s">
        <v>323</v>
      </c>
      <c r="I189" s="69">
        <v>7</v>
      </c>
      <c r="J189" s="70">
        <f t="shared" si="8"/>
        <v>1</v>
      </c>
      <c r="K189" s="67">
        <f>ROUNDUP('PARA CALCULO EPI'!$J189/$K$5,0)*2</f>
        <v>2</v>
      </c>
      <c r="L189" s="2">
        <f>ROUNDUP('PARA CALCULO EPI'!$J189/$L$5,0)*2</f>
        <v>2</v>
      </c>
      <c r="M189" s="2">
        <f>ROUNDUP('PARA CALCULO EPI'!$J189/$M$5,0)*2</f>
        <v>2</v>
      </c>
      <c r="N189" s="2">
        <f>ROUNDUP('PARA CALCULO EPI'!$J189/$N$5,0)*2</f>
        <v>2</v>
      </c>
      <c r="O189" s="45">
        <f>SUM('PARA CALCULO EPI'!$K189:$N189)</f>
        <v>8</v>
      </c>
      <c r="P189" s="58">
        <f>('PARA CALCULO EPI'!$J189)*$P$5</f>
        <v>40</v>
      </c>
      <c r="Q189" s="59">
        <f t="shared" si="9"/>
        <v>1160</v>
      </c>
      <c r="R189" s="61">
        <v>1000</v>
      </c>
      <c r="S189" s="60">
        <f t="shared" si="10"/>
        <v>1</v>
      </c>
      <c r="T189" s="64">
        <f t="shared" si="11"/>
        <v>1000</v>
      </c>
    </row>
    <row r="190" spans="1:20" ht="26.25" x14ac:dyDescent="0.25">
      <c r="A190" s="31" t="s">
        <v>334</v>
      </c>
      <c r="B190" s="32" t="s">
        <v>319</v>
      </c>
      <c r="C190" s="25" t="s">
        <v>800</v>
      </c>
      <c r="D190" s="25" t="s">
        <v>332</v>
      </c>
      <c r="E190" s="32" t="s">
        <v>333</v>
      </c>
      <c r="F190" s="42" t="s">
        <v>6</v>
      </c>
      <c r="G190" s="25" t="s">
        <v>713</v>
      </c>
      <c r="H190" s="65" t="s">
        <v>335</v>
      </c>
      <c r="I190" s="69">
        <v>18</v>
      </c>
      <c r="J190" s="70">
        <f t="shared" si="8"/>
        <v>2</v>
      </c>
      <c r="K190" s="67">
        <f>ROUNDUP('PARA CALCULO EPI'!$J190/$K$5,0)*2</f>
        <v>2</v>
      </c>
      <c r="L190" s="2">
        <f>ROUNDUP('PARA CALCULO EPI'!$J190/$L$5,0)*2</f>
        <v>2</v>
      </c>
      <c r="M190" s="2">
        <f>ROUNDUP('PARA CALCULO EPI'!$J190/$M$5,0)*2</f>
        <v>2</v>
      </c>
      <c r="N190" s="2">
        <f>ROUNDUP('PARA CALCULO EPI'!$J190/$N$5,0)*2</f>
        <v>2</v>
      </c>
      <c r="O190" s="45">
        <f>SUM('PARA CALCULO EPI'!$K190:$N190)</f>
        <v>8</v>
      </c>
      <c r="P190" s="58">
        <f>('PARA CALCULO EPI'!$J190)*$P$5</f>
        <v>80</v>
      </c>
      <c r="Q190" s="59">
        <f t="shared" si="9"/>
        <v>2320</v>
      </c>
      <c r="R190" s="61">
        <v>1000</v>
      </c>
      <c r="S190" s="60">
        <f t="shared" si="10"/>
        <v>2</v>
      </c>
      <c r="T190" s="64">
        <f t="shared" si="11"/>
        <v>2000</v>
      </c>
    </row>
    <row r="191" spans="1:20" ht="26.25" x14ac:dyDescent="0.25">
      <c r="A191" s="31" t="s">
        <v>330</v>
      </c>
      <c r="B191" s="32" t="s">
        <v>319</v>
      </c>
      <c r="C191" s="25" t="s">
        <v>800</v>
      </c>
      <c r="D191" s="25" t="s">
        <v>320</v>
      </c>
      <c r="E191" s="32" t="s">
        <v>329</v>
      </c>
      <c r="F191" s="42" t="s">
        <v>6</v>
      </c>
      <c r="G191" s="25" t="s">
        <v>713</v>
      </c>
      <c r="H191" s="65" t="s">
        <v>331</v>
      </c>
      <c r="I191" s="69">
        <v>20</v>
      </c>
      <c r="J191" s="70">
        <f t="shared" si="8"/>
        <v>2</v>
      </c>
      <c r="K191" s="67">
        <f>ROUNDUP('PARA CALCULO EPI'!$J191/$K$5,0)*2</f>
        <v>2</v>
      </c>
      <c r="L191" s="2">
        <f>ROUNDUP('PARA CALCULO EPI'!$J191/$L$5,0)*2</f>
        <v>2</v>
      </c>
      <c r="M191" s="2">
        <f>ROUNDUP('PARA CALCULO EPI'!$J191/$M$5,0)*2</f>
        <v>2</v>
      </c>
      <c r="N191" s="2">
        <f>ROUNDUP('PARA CALCULO EPI'!$J191/$N$5,0)*2</f>
        <v>2</v>
      </c>
      <c r="O191" s="45">
        <f>SUM('PARA CALCULO EPI'!$K191:$N191)</f>
        <v>8</v>
      </c>
      <c r="P191" s="58">
        <f>('PARA CALCULO EPI'!$J191)*$P$5</f>
        <v>80</v>
      </c>
      <c r="Q191" s="59">
        <f t="shared" si="9"/>
        <v>2320</v>
      </c>
      <c r="R191" s="61">
        <v>1000</v>
      </c>
      <c r="S191" s="60">
        <f t="shared" si="10"/>
        <v>2</v>
      </c>
      <c r="T191" s="64">
        <f t="shared" si="11"/>
        <v>2000</v>
      </c>
    </row>
    <row r="192" spans="1:20" ht="26.25" x14ac:dyDescent="0.25">
      <c r="A192" s="31" t="s">
        <v>325</v>
      </c>
      <c r="B192" s="32" t="s">
        <v>319</v>
      </c>
      <c r="C192" s="25" t="s">
        <v>800</v>
      </c>
      <c r="D192" s="25" t="s">
        <v>320</v>
      </c>
      <c r="E192" s="32" t="s">
        <v>324</v>
      </c>
      <c r="F192" s="42" t="s">
        <v>6</v>
      </c>
      <c r="G192" s="25" t="s">
        <v>713</v>
      </c>
      <c r="H192" s="65" t="s">
        <v>326</v>
      </c>
      <c r="I192" s="69">
        <v>23</v>
      </c>
      <c r="J192" s="70">
        <f t="shared" si="8"/>
        <v>3</v>
      </c>
      <c r="K192" s="67">
        <f>ROUNDUP('PARA CALCULO EPI'!$J192/$K$5,0)*2</f>
        <v>2</v>
      </c>
      <c r="L192" s="2">
        <f>ROUNDUP('PARA CALCULO EPI'!$J192/$L$5,0)*2</f>
        <v>2</v>
      </c>
      <c r="M192" s="2">
        <f>ROUNDUP('PARA CALCULO EPI'!$J192/$M$5,0)*2</f>
        <v>2</v>
      </c>
      <c r="N192" s="2">
        <f>ROUNDUP('PARA CALCULO EPI'!$J192/$N$5,0)*2</f>
        <v>4</v>
      </c>
      <c r="O192" s="45">
        <f>SUM('PARA CALCULO EPI'!$K192:$N192)</f>
        <v>10</v>
      </c>
      <c r="P192" s="58">
        <f>('PARA CALCULO EPI'!$J192)*$P$5</f>
        <v>120</v>
      </c>
      <c r="Q192" s="59">
        <f t="shared" si="9"/>
        <v>3480</v>
      </c>
      <c r="R192" s="61">
        <v>1000</v>
      </c>
      <c r="S192" s="60">
        <f t="shared" si="10"/>
        <v>3</v>
      </c>
      <c r="T192" s="64">
        <f t="shared" si="11"/>
        <v>3000</v>
      </c>
    </row>
    <row r="193" spans="1:20" ht="26.25" x14ac:dyDescent="0.25">
      <c r="A193" s="31" t="s">
        <v>327</v>
      </c>
      <c r="B193" s="32" t="s">
        <v>319</v>
      </c>
      <c r="C193" s="25" t="s">
        <v>800</v>
      </c>
      <c r="D193" s="25" t="s">
        <v>320</v>
      </c>
      <c r="E193" s="32" t="s">
        <v>324</v>
      </c>
      <c r="F193" s="42" t="s">
        <v>6</v>
      </c>
      <c r="G193" s="25" t="s">
        <v>444</v>
      </c>
      <c r="H193" s="65" t="s">
        <v>328</v>
      </c>
      <c r="I193" s="69">
        <v>10</v>
      </c>
      <c r="J193" s="70">
        <f t="shared" si="8"/>
        <v>1</v>
      </c>
      <c r="K193" s="67">
        <f>ROUNDUP('PARA CALCULO EPI'!$J193/$K$5,0)*2</f>
        <v>2</v>
      </c>
      <c r="L193" s="2">
        <f>ROUNDUP('PARA CALCULO EPI'!$J193/$L$5,0)*2</f>
        <v>2</v>
      </c>
      <c r="M193" s="2">
        <f>ROUNDUP('PARA CALCULO EPI'!$J193/$M$5,0)*2</f>
        <v>2</v>
      </c>
      <c r="N193" s="2">
        <f>ROUNDUP('PARA CALCULO EPI'!$J193/$N$5,0)*2</f>
        <v>2</v>
      </c>
      <c r="O193" s="45">
        <f>SUM('PARA CALCULO EPI'!$K193:$N193)</f>
        <v>8</v>
      </c>
      <c r="P193" s="58">
        <f>('PARA CALCULO EPI'!$J193)*$P$5</f>
        <v>40</v>
      </c>
      <c r="Q193" s="59">
        <f t="shared" si="9"/>
        <v>1160</v>
      </c>
      <c r="R193" s="61">
        <v>1000</v>
      </c>
      <c r="S193" s="60">
        <f t="shared" si="10"/>
        <v>1</v>
      </c>
      <c r="T193" s="64">
        <f t="shared" si="11"/>
        <v>1000</v>
      </c>
    </row>
    <row r="194" spans="1:20" ht="26.25" x14ac:dyDescent="0.25">
      <c r="A194" s="31" t="s">
        <v>848</v>
      </c>
      <c r="B194" s="32" t="s">
        <v>319</v>
      </c>
      <c r="C194" s="25" t="s">
        <v>800</v>
      </c>
      <c r="D194" s="25" t="s">
        <v>336</v>
      </c>
      <c r="E194" s="32" t="s">
        <v>337</v>
      </c>
      <c r="F194" s="42" t="s">
        <v>6</v>
      </c>
      <c r="G194" s="25" t="s">
        <v>713</v>
      </c>
      <c r="H194" s="65" t="s">
        <v>338</v>
      </c>
      <c r="I194" s="69">
        <v>18</v>
      </c>
      <c r="J194" s="70">
        <f t="shared" si="8"/>
        <v>2</v>
      </c>
      <c r="K194" s="67">
        <f>ROUNDUP('PARA CALCULO EPI'!$J194/$K$5,0)*2</f>
        <v>2</v>
      </c>
      <c r="L194" s="2">
        <f>ROUNDUP('PARA CALCULO EPI'!$J194/$L$5,0)*2</f>
        <v>2</v>
      </c>
      <c r="M194" s="2">
        <f>ROUNDUP('PARA CALCULO EPI'!$J194/$M$5,0)*2</f>
        <v>2</v>
      </c>
      <c r="N194" s="2">
        <f>ROUNDUP('PARA CALCULO EPI'!$J194/$N$5,0)*2</f>
        <v>2</v>
      </c>
      <c r="O194" s="45">
        <f>SUM('PARA CALCULO EPI'!$K194:$N194)</f>
        <v>8</v>
      </c>
      <c r="P194" s="58">
        <f>('PARA CALCULO EPI'!$J194)*$P$5</f>
        <v>80</v>
      </c>
      <c r="Q194" s="59">
        <f t="shared" si="9"/>
        <v>2320</v>
      </c>
      <c r="R194" s="61">
        <v>1000</v>
      </c>
      <c r="S194" s="60">
        <f t="shared" si="10"/>
        <v>2</v>
      </c>
      <c r="T194" s="64">
        <f t="shared" si="11"/>
        <v>2000</v>
      </c>
    </row>
    <row r="195" spans="1:20" ht="26.25" x14ac:dyDescent="0.25">
      <c r="A195" s="31" t="s">
        <v>912</v>
      </c>
      <c r="B195" s="32" t="s">
        <v>319</v>
      </c>
      <c r="C195" s="25" t="s">
        <v>800</v>
      </c>
      <c r="D195" s="25" t="s">
        <v>336</v>
      </c>
      <c r="E195" s="32" t="s">
        <v>1004</v>
      </c>
      <c r="F195" s="42" t="s">
        <v>8</v>
      </c>
      <c r="G195" s="25" t="s">
        <v>709</v>
      </c>
      <c r="H195" s="65" t="s">
        <v>1005</v>
      </c>
      <c r="I195" s="69">
        <v>20</v>
      </c>
      <c r="J195" s="70">
        <f t="shared" si="8"/>
        <v>2</v>
      </c>
      <c r="K195" s="67">
        <f>ROUNDUP('PARA CALCULO EPI'!$J195/$K$5,0)*2</f>
        <v>2</v>
      </c>
      <c r="L195" s="2">
        <f>ROUNDUP('PARA CALCULO EPI'!$J195/$L$5,0)*2</f>
        <v>2</v>
      </c>
      <c r="M195" s="2">
        <f>ROUNDUP('PARA CALCULO EPI'!$J195/$M$5,0)*2</f>
        <v>2</v>
      </c>
      <c r="N195" s="2">
        <f>ROUNDUP('PARA CALCULO EPI'!$J195/$N$5,0)*2</f>
        <v>2</v>
      </c>
      <c r="O195" s="45">
        <f>SUM('PARA CALCULO EPI'!$K195:$N195)</f>
        <v>8</v>
      </c>
      <c r="P195" s="58">
        <f>('PARA CALCULO EPI'!$J195)*$P$5</f>
        <v>80</v>
      </c>
      <c r="Q195" s="59">
        <f t="shared" si="9"/>
        <v>2320</v>
      </c>
      <c r="R195" s="61">
        <v>1000</v>
      </c>
      <c r="S195" s="60">
        <f t="shared" si="10"/>
        <v>2</v>
      </c>
      <c r="T195" s="64">
        <f t="shared" si="11"/>
        <v>2000</v>
      </c>
    </row>
    <row r="196" spans="1:20" ht="26.25" x14ac:dyDescent="0.25">
      <c r="A196" s="31" t="s">
        <v>938</v>
      </c>
      <c r="B196" s="32" t="s">
        <v>319</v>
      </c>
      <c r="C196" s="25" t="s">
        <v>800</v>
      </c>
      <c r="D196" s="25" t="s">
        <v>332</v>
      </c>
      <c r="E196" s="32" t="s">
        <v>1006</v>
      </c>
      <c r="F196" s="42" t="s">
        <v>6</v>
      </c>
      <c r="G196" s="25" t="s">
        <v>713</v>
      </c>
      <c r="H196" s="65" t="s">
        <v>1007</v>
      </c>
      <c r="I196" s="69">
        <v>10</v>
      </c>
      <c r="J196" s="70">
        <f t="shared" si="8"/>
        <v>1</v>
      </c>
      <c r="K196" s="67">
        <f>ROUNDUP('PARA CALCULO EPI'!$J196/$K$5,0)*2</f>
        <v>2</v>
      </c>
      <c r="L196" s="2">
        <f>ROUNDUP('PARA CALCULO EPI'!$J196/$L$5,0)*2</f>
        <v>2</v>
      </c>
      <c r="M196" s="2">
        <f>ROUNDUP('PARA CALCULO EPI'!$J196/$M$5,0)*2</f>
        <v>2</v>
      </c>
      <c r="N196" s="2">
        <f>ROUNDUP('PARA CALCULO EPI'!$J196/$N$5,0)*2</f>
        <v>2</v>
      </c>
      <c r="O196" s="45">
        <f>SUM('PARA CALCULO EPI'!$K196:$N196)</f>
        <v>8</v>
      </c>
      <c r="P196" s="58">
        <f>('PARA CALCULO EPI'!$J196)*$P$5</f>
        <v>40</v>
      </c>
      <c r="Q196" s="59">
        <f t="shared" si="9"/>
        <v>1160</v>
      </c>
      <c r="R196" s="61">
        <v>1000</v>
      </c>
      <c r="S196" s="60">
        <f t="shared" si="10"/>
        <v>1</v>
      </c>
      <c r="T196" s="64">
        <f t="shared" si="11"/>
        <v>1000</v>
      </c>
    </row>
    <row r="197" spans="1:20" ht="26.25" x14ac:dyDescent="0.25">
      <c r="A197" s="31" t="s">
        <v>363</v>
      </c>
      <c r="B197" s="32" t="s">
        <v>342</v>
      </c>
      <c r="C197" s="25" t="s">
        <v>751</v>
      </c>
      <c r="D197" s="25" t="s">
        <v>361</v>
      </c>
      <c r="E197" s="32" t="s">
        <v>362</v>
      </c>
      <c r="F197" s="42" t="s">
        <v>8</v>
      </c>
      <c r="G197" s="25" t="s">
        <v>46</v>
      </c>
      <c r="H197" s="65" t="s">
        <v>364</v>
      </c>
      <c r="I197" s="69">
        <v>178</v>
      </c>
      <c r="J197" s="70">
        <f t="shared" si="8"/>
        <v>18</v>
      </c>
      <c r="K197" s="67">
        <f>ROUNDUP('PARA CALCULO EPI'!$J197/$K$5,0)*2</f>
        <v>8</v>
      </c>
      <c r="L197" s="2">
        <f>ROUNDUP('PARA CALCULO EPI'!$J197/$L$5,0)*2</f>
        <v>8</v>
      </c>
      <c r="M197" s="2">
        <f>ROUNDUP('PARA CALCULO EPI'!$J197/$M$5,0)*2</f>
        <v>8</v>
      </c>
      <c r="N197" s="2">
        <f>ROUNDUP('PARA CALCULO EPI'!$J197/$N$5,0)*2</f>
        <v>18</v>
      </c>
      <c r="O197" s="45">
        <f>SUM('PARA CALCULO EPI'!$K197:$N197)</f>
        <v>42</v>
      </c>
      <c r="P197" s="58">
        <f>('PARA CALCULO EPI'!$J197)*$P$5</f>
        <v>720</v>
      </c>
      <c r="Q197" s="59">
        <f t="shared" si="9"/>
        <v>20880</v>
      </c>
      <c r="R197" s="61">
        <v>1000</v>
      </c>
      <c r="S197" s="60">
        <f t="shared" si="10"/>
        <v>20</v>
      </c>
      <c r="T197" s="64">
        <f t="shared" si="11"/>
        <v>20000</v>
      </c>
    </row>
    <row r="198" spans="1:20" ht="26.25" x14ac:dyDescent="0.25">
      <c r="A198" s="31" t="s">
        <v>355</v>
      </c>
      <c r="B198" s="32" t="s">
        <v>342</v>
      </c>
      <c r="C198" s="25" t="s">
        <v>751</v>
      </c>
      <c r="D198" s="25" t="s">
        <v>353</v>
      </c>
      <c r="E198" s="32" t="s">
        <v>354</v>
      </c>
      <c r="F198" s="42" t="s">
        <v>8</v>
      </c>
      <c r="G198" s="25" t="s">
        <v>713</v>
      </c>
      <c r="H198" s="65" t="s">
        <v>356</v>
      </c>
      <c r="I198" s="69">
        <v>13</v>
      </c>
      <c r="J198" s="70">
        <f t="shared" si="8"/>
        <v>2</v>
      </c>
      <c r="K198" s="67">
        <f>ROUNDUP('PARA CALCULO EPI'!$J198/$K$5,0)*2</f>
        <v>2</v>
      </c>
      <c r="L198" s="2">
        <f>ROUNDUP('PARA CALCULO EPI'!$J198/$L$5,0)*2</f>
        <v>2</v>
      </c>
      <c r="M198" s="2">
        <f>ROUNDUP('PARA CALCULO EPI'!$J198/$M$5,0)*2</f>
        <v>2</v>
      </c>
      <c r="N198" s="2">
        <f>ROUNDUP('PARA CALCULO EPI'!$J198/$N$5,0)*2</f>
        <v>2</v>
      </c>
      <c r="O198" s="45">
        <f>SUM('PARA CALCULO EPI'!$K198:$N198)</f>
        <v>8</v>
      </c>
      <c r="P198" s="58">
        <f>('PARA CALCULO EPI'!$J198)*$P$5</f>
        <v>80</v>
      </c>
      <c r="Q198" s="59">
        <f t="shared" si="9"/>
        <v>2320</v>
      </c>
      <c r="R198" s="61">
        <v>1000</v>
      </c>
      <c r="S198" s="60">
        <f t="shared" si="10"/>
        <v>2</v>
      </c>
      <c r="T198" s="64">
        <f t="shared" si="11"/>
        <v>2000</v>
      </c>
    </row>
    <row r="199" spans="1:20" ht="26.25" x14ac:dyDescent="0.25">
      <c r="A199" s="31" t="s">
        <v>369</v>
      </c>
      <c r="B199" s="32" t="s">
        <v>342</v>
      </c>
      <c r="C199" s="25" t="s">
        <v>751</v>
      </c>
      <c r="D199" s="25" t="s">
        <v>367</v>
      </c>
      <c r="E199" s="32" t="s">
        <v>368</v>
      </c>
      <c r="F199" s="42" t="s">
        <v>8</v>
      </c>
      <c r="G199" s="25" t="s">
        <v>713</v>
      </c>
      <c r="H199" s="65" t="s">
        <v>370</v>
      </c>
      <c r="I199" s="69">
        <v>17</v>
      </c>
      <c r="J199" s="70">
        <f t="shared" si="8"/>
        <v>2</v>
      </c>
      <c r="K199" s="67">
        <f>ROUNDUP('PARA CALCULO EPI'!$J199/$K$5,0)*2</f>
        <v>2</v>
      </c>
      <c r="L199" s="2">
        <f>ROUNDUP('PARA CALCULO EPI'!$J199/$L$5,0)*2</f>
        <v>2</v>
      </c>
      <c r="M199" s="2">
        <f>ROUNDUP('PARA CALCULO EPI'!$J199/$M$5,0)*2</f>
        <v>2</v>
      </c>
      <c r="N199" s="2">
        <f>ROUNDUP('PARA CALCULO EPI'!$J199/$N$5,0)*2</f>
        <v>2</v>
      </c>
      <c r="O199" s="45">
        <f>SUM('PARA CALCULO EPI'!$K199:$N199)</f>
        <v>8</v>
      </c>
      <c r="P199" s="58">
        <f>('PARA CALCULO EPI'!$J199)*$P$5</f>
        <v>80</v>
      </c>
      <c r="Q199" s="59">
        <f t="shared" si="9"/>
        <v>2320</v>
      </c>
      <c r="R199" s="61">
        <v>1000</v>
      </c>
      <c r="S199" s="60">
        <f t="shared" si="10"/>
        <v>2</v>
      </c>
      <c r="T199" s="64">
        <f t="shared" si="11"/>
        <v>2000</v>
      </c>
    </row>
    <row r="200" spans="1:20" ht="26.25" x14ac:dyDescent="0.25">
      <c r="A200" s="31" t="s">
        <v>931</v>
      </c>
      <c r="B200" s="32" t="s">
        <v>342</v>
      </c>
      <c r="C200" s="25" t="s">
        <v>751</v>
      </c>
      <c r="D200" s="25" t="s">
        <v>343</v>
      </c>
      <c r="E200" s="32" t="s">
        <v>991</v>
      </c>
      <c r="F200" s="42" t="s">
        <v>6</v>
      </c>
      <c r="G200" s="25" t="s">
        <v>713</v>
      </c>
      <c r="H200" s="65" t="s">
        <v>992</v>
      </c>
      <c r="I200" s="69">
        <v>6</v>
      </c>
      <c r="J200" s="70">
        <f t="shared" ref="J200:J236" si="12">ROUNDUP(I200/100*10,0)</f>
        <v>1</v>
      </c>
      <c r="K200" s="67">
        <f>ROUNDUP('PARA CALCULO EPI'!$J200/$K$5,0)*2</f>
        <v>2</v>
      </c>
      <c r="L200" s="2">
        <f>ROUNDUP('PARA CALCULO EPI'!$J200/$L$5,0)*2</f>
        <v>2</v>
      </c>
      <c r="M200" s="2">
        <f>ROUNDUP('PARA CALCULO EPI'!$J200/$M$5,0)*2</f>
        <v>2</v>
      </c>
      <c r="N200" s="2">
        <f>ROUNDUP('PARA CALCULO EPI'!$J200/$N$5,0)*2</f>
        <v>2</v>
      </c>
      <c r="O200" s="45">
        <f>SUM('PARA CALCULO EPI'!$K200:$N200)</f>
        <v>8</v>
      </c>
      <c r="P200" s="58">
        <f>('PARA CALCULO EPI'!$J200)*$P$5</f>
        <v>40</v>
      </c>
      <c r="Q200" s="59">
        <f t="shared" si="9"/>
        <v>1160</v>
      </c>
      <c r="R200" s="61">
        <v>1000</v>
      </c>
      <c r="S200" s="60">
        <f t="shared" si="10"/>
        <v>1</v>
      </c>
      <c r="T200" s="64">
        <f t="shared" si="11"/>
        <v>1000</v>
      </c>
    </row>
    <row r="201" spans="1:20" ht="26.25" x14ac:dyDescent="0.25">
      <c r="A201" s="31" t="s">
        <v>345</v>
      </c>
      <c r="B201" s="32" t="s">
        <v>342</v>
      </c>
      <c r="C201" s="25" t="s">
        <v>751</v>
      </c>
      <c r="D201" s="25" t="s">
        <v>343</v>
      </c>
      <c r="E201" s="32" t="s">
        <v>344</v>
      </c>
      <c r="F201" s="42" t="s">
        <v>8</v>
      </c>
      <c r="G201" s="25" t="s">
        <v>713</v>
      </c>
      <c r="H201" s="65" t="s">
        <v>346</v>
      </c>
      <c r="I201" s="69">
        <v>29</v>
      </c>
      <c r="J201" s="70">
        <f t="shared" si="12"/>
        <v>3</v>
      </c>
      <c r="K201" s="67">
        <f>ROUNDUP('PARA CALCULO EPI'!$J201/$K$5,0)*2</f>
        <v>2</v>
      </c>
      <c r="L201" s="2">
        <f>ROUNDUP('PARA CALCULO EPI'!$J201/$L$5,0)*2</f>
        <v>2</v>
      </c>
      <c r="M201" s="2">
        <f>ROUNDUP('PARA CALCULO EPI'!$J201/$M$5,0)*2</f>
        <v>2</v>
      </c>
      <c r="N201" s="2">
        <f>ROUNDUP('PARA CALCULO EPI'!$J201/$N$5,0)*2</f>
        <v>4</v>
      </c>
      <c r="O201" s="45">
        <f>SUM('PARA CALCULO EPI'!$K201:$N201)</f>
        <v>10</v>
      </c>
      <c r="P201" s="58">
        <f>('PARA CALCULO EPI'!$J201)*$P$5</f>
        <v>120</v>
      </c>
      <c r="Q201" s="59">
        <f t="shared" ref="Q201:Q236" si="13">P201*$Q$5</f>
        <v>3480</v>
      </c>
      <c r="R201" s="61">
        <v>1000</v>
      </c>
      <c r="S201" s="60">
        <f t="shared" ref="S201:S236" si="14">ROUNDDOWN(Q201/R201,0)</f>
        <v>3</v>
      </c>
      <c r="T201" s="64">
        <f t="shared" ref="T201:T236" si="15">R201*S201</f>
        <v>3000</v>
      </c>
    </row>
    <row r="202" spans="1:20" ht="26.25" x14ac:dyDescent="0.25">
      <c r="A202" s="31" t="s">
        <v>347</v>
      </c>
      <c r="B202" s="32" t="s">
        <v>342</v>
      </c>
      <c r="C202" s="25" t="s">
        <v>751</v>
      </c>
      <c r="D202" s="25" t="s">
        <v>343</v>
      </c>
      <c r="E202" s="32" t="s">
        <v>344</v>
      </c>
      <c r="F202" s="42" t="s">
        <v>8</v>
      </c>
      <c r="G202" s="25" t="s">
        <v>713</v>
      </c>
      <c r="H202" s="65" t="s">
        <v>348</v>
      </c>
      <c r="I202" s="69">
        <v>10</v>
      </c>
      <c r="J202" s="70">
        <f t="shared" si="12"/>
        <v>1</v>
      </c>
      <c r="K202" s="67">
        <f>ROUNDUP('PARA CALCULO EPI'!$J202/$K$5,0)*2</f>
        <v>2</v>
      </c>
      <c r="L202" s="2">
        <f>ROUNDUP('PARA CALCULO EPI'!$J202/$L$5,0)*2</f>
        <v>2</v>
      </c>
      <c r="M202" s="2">
        <f>ROUNDUP('PARA CALCULO EPI'!$J202/$M$5,0)*2</f>
        <v>2</v>
      </c>
      <c r="N202" s="2">
        <f>ROUNDUP('PARA CALCULO EPI'!$J202/$N$5,0)*2</f>
        <v>2</v>
      </c>
      <c r="O202" s="45">
        <f>SUM('PARA CALCULO EPI'!$K202:$N202)</f>
        <v>8</v>
      </c>
      <c r="P202" s="58">
        <f>('PARA CALCULO EPI'!$J202)*$P$5</f>
        <v>40</v>
      </c>
      <c r="Q202" s="59">
        <f t="shared" si="13"/>
        <v>1160</v>
      </c>
      <c r="R202" s="61">
        <v>1000</v>
      </c>
      <c r="S202" s="60">
        <f t="shared" si="14"/>
        <v>1</v>
      </c>
      <c r="T202" s="64">
        <f t="shared" si="15"/>
        <v>1000</v>
      </c>
    </row>
    <row r="203" spans="1:20" ht="26.25" x14ac:dyDescent="0.25">
      <c r="A203" s="31" t="s">
        <v>351</v>
      </c>
      <c r="B203" s="32" t="s">
        <v>342</v>
      </c>
      <c r="C203" s="25" t="s">
        <v>751</v>
      </c>
      <c r="D203" s="25" t="s">
        <v>349</v>
      </c>
      <c r="E203" s="32" t="s">
        <v>350</v>
      </c>
      <c r="F203" s="42" t="s">
        <v>8</v>
      </c>
      <c r="G203" s="25" t="s">
        <v>713</v>
      </c>
      <c r="H203" s="65" t="s">
        <v>352</v>
      </c>
      <c r="I203" s="69">
        <v>9</v>
      </c>
      <c r="J203" s="70">
        <f t="shared" si="12"/>
        <v>1</v>
      </c>
      <c r="K203" s="67">
        <f>ROUNDUP('PARA CALCULO EPI'!$J203/$K$5,0)*2</f>
        <v>2</v>
      </c>
      <c r="L203" s="2">
        <f>ROUNDUP('PARA CALCULO EPI'!$J203/$L$5,0)*2</f>
        <v>2</v>
      </c>
      <c r="M203" s="2">
        <f>ROUNDUP('PARA CALCULO EPI'!$J203/$M$5,0)*2</f>
        <v>2</v>
      </c>
      <c r="N203" s="2">
        <f>ROUNDUP('PARA CALCULO EPI'!$J203/$N$5,0)*2</f>
        <v>2</v>
      </c>
      <c r="O203" s="45">
        <f>SUM('PARA CALCULO EPI'!$K203:$N203)</f>
        <v>8</v>
      </c>
      <c r="P203" s="58">
        <f>('PARA CALCULO EPI'!$J203)*$P$5</f>
        <v>40</v>
      </c>
      <c r="Q203" s="59">
        <f t="shared" si="13"/>
        <v>1160</v>
      </c>
      <c r="R203" s="61">
        <v>1000</v>
      </c>
      <c r="S203" s="60">
        <f t="shared" si="14"/>
        <v>1</v>
      </c>
      <c r="T203" s="64">
        <f t="shared" si="15"/>
        <v>1000</v>
      </c>
    </row>
    <row r="204" spans="1:20" ht="26.25" x14ac:dyDescent="0.25">
      <c r="A204" s="31" t="s">
        <v>359</v>
      </c>
      <c r="B204" s="32" t="s">
        <v>342</v>
      </c>
      <c r="C204" s="25" t="s">
        <v>751</v>
      </c>
      <c r="D204" s="25" t="s">
        <v>357</v>
      </c>
      <c r="E204" s="32" t="s">
        <v>358</v>
      </c>
      <c r="F204" s="42" t="s">
        <v>6</v>
      </c>
      <c r="G204" s="25" t="s">
        <v>713</v>
      </c>
      <c r="H204" s="65" t="s">
        <v>360</v>
      </c>
      <c r="I204" s="69">
        <v>9</v>
      </c>
      <c r="J204" s="70">
        <f t="shared" si="12"/>
        <v>1</v>
      </c>
      <c r="K204" s="67">
        <f>ROUNDUP('PARA CALCULO EPI'!$J204/$K$5,0)*2</f>
        <v>2</v>
      </c>
      <c r="L204" s="2">
        <f>ROUNDUP('PARA CALCULO EPI'!$J204/$L$5,0)*2</f>
        <v>2</v>
      </c>
      <c r="M204" s="2">
        <f>ROUNDUP('PARA CALCULO EPI'!$J204/$M$5,0)*2</f>
        <v>2</v>
      </c>
      <c r="N204" s="2">
        <f>ROUNDUP('PARA CALCULO EPI'!$J204/$N$5,0)*2</f>
        <v>2</v>
      </c>
      <c r="O204" s="45">
        <f>SUM('PARA CALCULO EPI'!$K204:$N204)</f>
        <v>8</v>
      </c>
      <c r="P204" s="58">
        <f>('PARA CALCULO EPI'!$J204)*$P$5</f>
        <v>40</v>
      </c>
      <c r="Q204" s="59">
        <f t="shared" si="13"/>
        <v>1160</v>
      </c>
      <c r="R204" s="61">
        <v>1000</v>
      </c>
      <c r="S204" s="60">
        <f t="shared" si="14"/>
        <v>1</v>
      </c>
      <c r="T204" s="64">
        <f t="shared" si="15"/>
        <v>1000</v>
      </c>
    </row>
    <row r="205" spans="1:20" ht="26.25" x14ac:dyDescent="0.25">
      <c r="A205" s="31" t="s">
        <v>842</v>
      </c>
      <c r="B205" s="32" t="s">
        <v>342</v>
      </c>
      <c r="C205" s="25" t="s">
        <v>751</v>
      </c>
      <c r="D205" s="25" t="s">
        <v>361</v>
      </c>
      <c r="E205" s="32" t="s">
        <v>362</v>
      </c>
      <c r="F205" s="42" t="s">
        <v>6</v>
      </c>
      <c r="G205" s="25" t="s">
        <v>713</v>
      </c>
      <c r="H205" s="65" t="s">
        <v>843</v>
      </c>
      <c r="I205" s="69">
        <v>24</v>
      </c>
      <c r="J205" s="70">
        <f t="shared" si="12"/>
        <v>3</v>
      </c>
      <c r="K205" s="67">
        <f>ROUNDUP('PARA CALCULO EPI'!$J205/$K$5,0)*2</f>
        <v>2</v>
      </c>
      <c r="L205" s="2">
        <f>ROUNDUP('PARA CALCULO EPI'!$J205/$L$5,0)*2</f>
        <v>2</v>
      </c>
      <c r="M205" s="2">
        <f>ROUNDUP('PARA CALCULO EPI'!$J205/$M$5,0)*2</f>
        <v>2</v>
      </c>
      <c r="N205" s="2">
        <f>ROUNDUP('PARA CALCULO EPI'!$J205/$N$5,0)*2</f>
        <v>4</v>
      </c>
      <c r="O205" s="45">
        <f>SUM('PARA CALCULO EPI'!$K205:$N205)</f>
        <v>10</v>
      </c>
      <c r="P205" s="58">
        <f>('PARA CALCULO EPI'!$J205)*$P$5</f>
        <v>120</v>
      </c>
      <c r="Q205" s="59">
        <f t="shared" si="13"/>
        <v>3480</v>
      </c>
      <c r="R205" s="61">
        <v>1000</v>
      </c>
      <c r="S205" s="60">
        <f t="shared" si="14"/>
        <v>3</v>
      </c>
      <c r="T205" s="64">
        <f t="shared" si="15"/>
        <v>3000</v>
      </c>
    </row>
    <row r="206" spans="1:20" ht="26.25" x14ac:dyDescent="0.25">
      <c r="A206" s="31" t="s">
        <v>365</v>
      </c>
      <c r="B206" s="32" t="s">
        <v>342</v>
      </c>
      <c r="C206" s="25" t="s">
        <v>751</v>
      </c>
      <c r="D206" s="25" t="s">
        <v>361</v>
      </c>
      <c r="E206" s="32" t="s">
        <v>362</v>
      </c>
      <c r="F206" s="42" t="s">
        <v>6</v>
      </c>
      <c r="G206" s="25" t="s">
        <v>713</v>
      </c>
      <c r="H206" s="65" t="s">
        <v>366</v>
      </c>
      <c r="I206" s="69">
        <v>35</v>
      </c>
      <c r="J206" s="70">
        <f t="shared" si="12"/>
        <v>4</v>
      </c>
      <c r="K206" s="67">
        <f>ROUNDUP('PARA CALCULO EPI'!$J206/$K$5,0)*2</f>
        <v>2</v>
      </c>
      <c r="L206" s="2">
        <f>ROUNDUP('PARA CALCULO EPI'!$J206/$L$5,0)*2</f>
        <v>2</v>
      </c>
      <c r="M206" s="2">
        <f>ROUNDUP('PARA CALCULO EPI'!$J206/$M$5,0)*2</f>
        <v>2</v>
      </c>
      <c r="N206" s="2">
        <f>ROUNDUP('PARA CALCULO EPI'!$J206/$N$5,0)*2</f>
        <v>4</v>
      </c>
      <c r="O206" s="45">
        <f>SUM('PARA CALCULO EPI'!$K206:$N206)</f>
        <v>10</v>
      </c>
      <c r="P206" s="58">
        <f>('PARA CALCULO EPI'!$J206)*$P$5</f>
        <v>160</v>
      </c>
      <c r="Q206" s="59">
        <f t="shared" si="13"/>
        <v>4640</v>
      </c>
      <c r="R206" s="61">
        <v>1000</v>
      </c>
      <c r="S206" s="60">
        <f t="shared" si="14"/>
        <v>4</v>
      </c>
      <c r="T206" s="64">
        <f t="shared" si="15"/>
        <v>4000</v>
      </c>
    </row>
    <row r="207" spans="1:20" ht="26.25" x14ac:dyDescent="0.25">
      <c r="A207" s="31" t="s">
        <v>883</v>
      </c>
      <c r="B207" s="32" t="s">
        <v>342</v>
      </c>
      <c r="C207" s="25" t="s">
        <v>751</v>
      </c>
      <c r="D207" s="25" t="s">
        <v>353</v>
      </c>
      <c r="E207" s="32" t="s">
        <v>354</v>
      </c>
      <c r="F207" s="42" t="s">
        <v>8</v>
      </c>
      <c r="G207" s="25" t="s">
        <v>713</v>
      </c>
      <c r="H207" s="65" t="s">
        <v>884</v>
      </c>
      <c r="I207" s="69">
        <v>10</v>
      </c>
      <c r="J207" s="70">
        <f t="shared" si="12"/>
        <v>1</v>
      </c>
      <c r="K207" s="67">
        <f>ROUNDUP('PARA CALCULO EPI'!$J207/$K$5,0)*2</f>
        <v>2</v>
      </c>
      <c r="L207" s="2">
        <f>ROUNDUP('PARA CALCULO EPI'!$J207/$L$5,0)*2</f>
        <v>2</v>
      </c>
      <c r="M207" s="2">
        <f>ROUNDUP('PARA CALCULO EPI'!$J207/$M$5,0)*2</f>
        <v>2</v>
      </c>
      <c r="N207" s="2">
        <f>ROUNDUP('PARA CALCULO EPI'!$J207/$N$5,0)*2</f>
        <v>2</v>
      </c>
      <c r="O207" s="45">
        <f>SUM('PARA CALCULO EPI'!$K207:$N207)</f>
        <v>8</v>
      </c>
      <c r="P207" s="58">
        <f>('PARA CALCULO EPI'!$J207)*$P$5</f>
        <v>40</v>
      </c>
      <c r="Q207" s="59">
        <f t="shared" si="13"/>
        <v>1160</v>
      </c>
      <c r="R207" s="61">
        <v>1000</v>
      </c>
      <c r="S207" s="60">
        <f t="shared" si="14"/>
        <v>1</v>
      </c>
      <c r="T207" s="64">
        <f t="shared" si="15"/>
        <v>1000</v>
      </c>
    </row>
    <row r="208" spans="1:20" x14ac:dyDescent="0.25">
      <c r="A208" s="31" t="s">
        <v>382</v>
      </c>
      <c r="B208" s="32" t="s">
        <v>371</v>
      </c>
      <c r="C208" s="25" t="s">
        <v>728</v>
      </c>
      <c r="D208" s="25" t="s">
        <v>380</v>
      </c>
      <c r="E208" s="32" t="s">
        <v>381</v>
      </c>
      <c r="F208" s="42" t="s">
        <v>6</v>
      </c>
      <c r="G208" s="25" t="s">
        <v>713</v>
      </c>
      <c r="H208" s="65" t="s">
        <v>383</v>
      </c>
      <c r="I208" s="69">
        <v>30</v>
      </c>
      <c r="J208" s="70">
        <f t="shared" si="12"/>
        <v>3</v>
      </c>
      <c r="K208" s="67">
        <f>ROUNDUP('PARA CALCULO EPI'!$J208/$K$5,0)*2</f>
        <v>2</v>
      </c>
      <c r="L208" s="2">
        <f>ROUNDUP('PARA CALCULO EPI'!$J208/$L$5,0)*2</f>
        <v>2</v>
      </c>
      <c r="M208" s="2">
        <f>ROUNDUP('PARA CALCULO EPI'!$J208/$M$5,0)*2</f>
        <v>2</v>
      </c>
      <c r="N208" s="2">
        <f>ROUNDUP('PARA CALCULO EPI'!$J208/$N$5,0)*2</f>
        <v>4</v>
      </c>
      <c r="O208" s="45">
        <f>SUM('PARA CALCULO EPI'!$K208:$N208)</f>
        <v>10</v>
      </c>
      <c r="P208" s="58">
        <f>('PARA CALCULO EPI'!$J208)*$P$5</f>
        <v>120</v>
      </c>
      <c r="Q208" s="59">
        <f t="shared" si="13"/>
        <v>3480</v>
      </c>
      <c r="R208" s="61">
        <v>1000</v>
      </c>
      <c r="S208" s="60">
        <f t="shared" si="14"/>
        <v>3</v>
      </c>
      <c r="T208" s="64">
        <f t="shared" si="15"/>
        <v>3000</v>
      </c>
    </row>
    <row r="209" spans="1:20" x14ac:dyDescent="0.25">
      <c r="A209" s="31" t="s">
        <v>924</v>
      </c>
      <c r="B209" s="32" t="s">
        <v>371</v>
      </c>
      <c r="C209" s="25" t="s">
        <v>728</v>
      </c>
      <c r="D209" s="25" t="s">
        <v>373</v>
      </c>
      <c r="E209" s="32" t="s">
        <v>970</v>
      </c>
      <c r="F209" s="42" t="s">
        <v>6</v>
      </c>
      <c r="G209" s="25" t="s">
        <v>713</v>
      </c>
      <c r="H209" s="65" t="s">
        <v>971</v>
      </c>
      <c r="I209" s="69">
        <v>10</v>
      </c>
      <c r="J209" s="70">
        <f t="shared" si="12"/>
        <v>1</v>
      </c>
      <c r="K209" s="67">
        <f>ROUNDUP('PARA CALCULO EPI'!$J209/$K$5,0)*2</f>
        <v>2</v>
      </c>
      <c r="L209" s="2">
        <f>ROUNDUP('PARA CALCULO EPI'!$J209/$L$5,0)*2</f>
        <v>2</v>
      </c>
      <c r="M209" s="2">
        <f>ROUNDUP('PARA CALCULO EPI'!$J209/$M$5,0)*2</f>
        <v>2</v>
      </c>
      <c r="N209" s="2">
        <f>ROUNDUP('PARA CALCULO EPI'!$J209/$N$5,0)*2</f>
        <v>2</v>
      </c>
      <c r="O209" s="45">
        <f>SUM('PARA CALCULO EPI'!$K209:$N209)</f>
        <v>8</v>
      </c>
      <c r="P209" s="58">
        <f>('PARA CALCULO EPI'!$J209)*$P$5</f>
        <v>40</v>
      </c>
      <c r="Q209" s="59">
        <f t="shared" si="13"/>
        <v>1160</v>
      </c>
      <c r="R209" s="61">
        <v>1000</v>
      </c>
      <c r="S209" s="60">
        <f t="shared" si="14"/>
        <v>1</v>
      </c>
      <c r="T209" s="64">
        <f t="shared" si="15"/>
        <v>1000</v>
      </c>
    </row>
    <row r="210" spans="1:20" x14ac:dyDescent="0.25">
      <c r="A210" s="31" t="s">
        <v>378</v>
      </c>
      <c r="B210" s="32" t="s">
        <v>371</v>
      </c>
      <c r="C210" s="25" t="s">
        <v>728</v>
      </c>
      <c r="D210" s="25" t="s">
        <v>373</v>
      </c>
      <c r="E210" s="32" t="s">
        <v>377</v>
      </c>
      <c r="F210" s="42" t="s">
        <v>6</v>
      </c>
      <c r="G210" s="25" t="s">
        <v>713</v>
      </c>
      <c r="H210" s="65" t="s">
        <v>379</v>
      </c>
      <c r="I210" s="69">
        <v>8</v>
      </c>
      <c r="J210" s="70">
        <f t="shared" si="12"/>
        <v>1</v>
      </c>
      <c r="K210" s="67">
        <f>ROUNDUP('PARA CALCULO EPI'!$J210/$K$5,0)*2</f>
        <v>2</v>
      </c>
      <c r="L210" s="2">
        <f>ROUNDUP('PARA CALCULO EPI'!$J210/$L$5,0)*2</f>
        <v>2</v>
      </c>
      <c r="M210" s="2">
        <f>ROUNDUP('PARA CALCULO EPI'!$J210/$M$5,0)*2</f>
        <v>2</v>
      </c>
      <c r="N210" s="2">
        <f>ROUNDUP('PARA CALCULO EPI'!$J210/$N$5,0)*2</f>
        <v>2</v>
      </c>
      <c r="O210" s="45">
        <f>SUM('PARA CALCULO EPI'!$K210:$N210)</f>
        <v>8</v>
      </c>
      <c r="P210" s="58">
        <f>('PARA CALCULO EPI'!$J210)*$P$5</f>
        <v>40</v>
      </c>
      <c r="Q210" s="59">
        <f t="shared" si="13"/>
        <v>1160</v>
      </c>
      <c r="R210" s="61">
        <v>1000</v>
      </c>
      <c r="S210" s="60">
        <f t="shared" si="14"/>
        <v>1</v>
      </c>
      <c r="T210" s="64">
        <f t="shared" si="15"/>
        <v>1000</v>
      </c>
    </row>
    <row r="211" spans="1:20" x14ac:dyDescent="0.25">
      <c r="A211" s="31" t="s">
        <v>785</v>
      </c>
      <c r="B211" s="32" t="s">
        <v>371</v>
      </c>
      <c r="C211" s="25" t="s">
        <v>728</v>
      </c>
      <c r="D211" s="25" t="s">
        <v>384</v>
      </c>
      <c r="E211" s="32" t="s">
        <v>372</v>
      </c>
      <c r="F211" s="42" t="s">
        <v>6</v>
      </c>
      <c r="G211" s="25" t="s">
        <v>713</v>
      </c>
      <c r="H211" s="65" t="s">
        <v>786</v>
      </c>
      <c r="I211" s="69">
        <v>5</v>
      </c>
      <c r="J211" s="70">
        <f t="shared" si="12"/>
        <v>1</v>
      </c>
      <c r="K211" s="67">
        <f>ROUNDUP('PARA CALCULO EPI'!$J211/$K$5,0)*2</f>
        <v>2</v>
      </c>
      <c r="L211" s="2">
        <f>ROUNDUP('PARA CALCULO EPI'!$J211/$L$5,0)*2</f>
        <v>2</v>
      </c>
      <c r="M211" s="2">
        <f>ROUNDUP('PARA CALCULO EPI'!$J211/$M$5,0)*2</f>
        <v>2</v>
      </c>
      <c r="N211" s="2">
        <f>ROUNDUP('PARA CALCULO EPI'!$J211/$N$5,0)*2</f>
        <v>2</v>
      </c>
      <c r="O211" s="45">
        <f>SUM('PARA CALCULO EPI'!$K211:$N211)</f>
        <v>8</v>
      </c>
      <c r="P211" s="58">
        <f>('PARA CALCULO EPI'!$J211)*$P$5</f>
        <v>40</v>
      </c>
      <c r="Q211" s="59">
        <f t="shared" si="13"/>
        <v>1160</v>
      </c>
      <c r="R211" s="61">
        <v>1000</v>
      </c>
      <c r="S211" s="60">
        <f t="shared" si="14"/>
        <v>1</v>
      </c>
      <c r="T211" s="64">
        <f t="shared" si="15"/>
        <v>1000</v>
      </c>
    </row>
    <row r="212" spans="1:20" x14ac:dyDescent="0.25">
      <c r="A212" s="31" t="s">
        <v>927</v>
      </c>
      <c r="B212" s="32" t="s">
        <v>371</v>
      </c>
      <c r="C212" s="25" t="s">
        <v>728</v>
      </c>
      <c r="D212" s="25" t="s">
        <v>384</v>
      </c>
      <c r="E212" s="32" t="s">
        <v>983</v>
      </c>
      <c r="F212" s="42" t="s">
        <v>6</v>
      </c>
      <c r="G212" s="25" t="s">
        <v>713</v>
      </c>
      <c r="H212" s="65" t="s">
        <v>984</v>
      </c>
      <c r="I212" s="69">
        <v>8</v>
      </c>
      <c r="J212" s="70">
        <f t="shared" si="12"/>
        <v>1</v>
      </c>
      <c r="K212" s="67">
        <f>ROUNDUP('PARA CALCULO EPI'!$J212/$K$5,0)*2</f>
        <v>2</v>
      </c>
      <c r="L212" s="2">
        <f>ROUNDUP('PARA CALCULO EPI'!$J212/$L$5,0)*2</f>
        <v>2</v>
      </c>
      <c r="M212" s="2">
        <f>ROUNDUP('PARA CALCULO EPI'!$J212/$M$5,0)*2</f>
        <v>2</v>
      </c>
      <c r="N212" s="2">
        <f>ROUNDUP('PARA CALCULO EPI'!$J212/$N$5,0)*2</f>
        <v>2</v>
      </c>
      <c r="O212" s="45">
        <f>SUM('PARA CALCULO EPI'!$K212:$N212)</f>
        <v>8</v>
      </c>
      <c r="P212" s="58">
        <f>('PARA CALCULO EPI'!$J212)*$P$5</f>
        <v>40</v>
      </c>
      <c r="Q212" s="59">
        <f t="shared" si="13"/>
        <v>1160</v>
      </c>
      <c r="R212" s="61">
        <v>1000</v>
      </c>
      <c r="S212" s="60">
        <f t="shared" si="14"/>
        <v>1</v>
      </c>
      <c r="T212" s="64">
        <f t="shared" si="15"/>
        <v>1000</v>
      </c>
    </row>
    <row r="213" spans="1:20" x14ac:dyDescent="0.25">
      <c r="A213" s="31" t="s">
        <v>392</v>
      </c>
      <c r="B213" s="32" t="s">
        <v>371</v>
      </c>
      <c r="C213" s="25" t="s">
        <v>728</v>
      </c>
      <c r="D213" s="25" t="s">
        <v>384</v>
      </c>
      <c r="E213" s="32" t="s">
        <v>391</v>
      </c>
      <c r="F213" s="42" t="s">
        <v>6</v>
      </c>
      <c r="G213" s="25" t="s">
        <v>444</v>
      </c>
      <c r="H213" s="65" t="s">
        <v>393</v>
      </c>
      <c r="I213" s="69">
        <v>10</v>
      </c>
      <c r="J213" s="70">
        <f t="shared" si="12"/>
        <v>1</v>
      </c>
      <c r="K213" s="67">
        <f>ROUNDUP('PARA CALCULO EPI'!$J213/$K$5,0)*2</f>
        <v>2</v>
      </c>
      <c r="L213" s="2">
        <f>ROUNDUP('PARA CALCULO EPI'!$J213/$L$5,0)*2</f>
        <v>2</v>
      </c>
      <c r="M213" s="2">
        <f>ROUNDUP('PARA CALCULO EPI'!$J213/$M$5,0)*2</f>
        <v>2</v>
      </c>
      <c r="N213" s="2">
        <f>ROUNDUP('PARA CALCULO EPI'!$J213/$N$5,0)*2</f>
        <v>2</v>
      </c>
      <c r="O213" s="45">
        <f>SUM('PARA CALCULO EPI'!$K213:$N213)</f>
        <v>8</v>
      </c>
      <c r="P213" s="58">
        <f>('PARA CALCULO EPI'!$J213)*$P$5</f>
        <v>40</v>
      </c>
      <c r="Q213" s="59">
        <f t="shared" si="13"/>
        <v>1160</v>
      </c>
      <c r="R213" s="61">
        <v>1000</v>
      </c>
      <c r="S213" s="60">
        <f t="shared" si="14"/>
        <v>1</v>
      </c>
      <c r="T213" s="64">
        <f t="shared" si="15"/>
        <v>1000</v>
      </c>
    </row>
    <row r="214" spans="1:20" x14ac:dyDescent="0.25">
      <c r="A214" s="31" t="s">
        <v>386</v>
      </c>
      <c r="B214" s="32" t="s">
        <v>371</v>
      </c>
      <c r="C214" s="25" t="s">
        <v>728</v>
      </c>
      <c r="D214" s="25" t="s">
        <v>384</v>
      </c>
      <c r="E214" s="32" t="s">
        <v>385</v>
      </c>
      <c r="F214" s="42" t="s">
        <v>6</v>
      </c>
      <c r="G214" s="25" t="s">
        <v>713</v>
      </c>
      <c r="H214" s="65" t="s">
        <v>387</v>
      </c>
      <c r="I214" s="69">
        <v>44</v>
      </c>
      <c r="J214" s="70">
        <f t="shared" si="12"/>
        <v>5</v>
      </c>
      <c r="K214" s="67">
        <f>ROUNDUP('PARA CALCULO EPI'!$J214/$K$5,0)*2</f>
        <v>2</v>
      </c>
      <c r="L214" s="2">
        <f>ROUNDUP('PARA CALCULO EPI'!$J214/$L$5,0)*2</f>
        <v>2</v>
      </c>
      <c r="M214" s="2">
        <f>ROUNDUP('PARA CALCULO EPI'!$J214/$M$5,0)*2</f>
        <v>2</v>
      </c>
      <c r="N214" s="2">
        <f>ROUNDUP('PARA CALCULO EPI'!$J214/$N$5,0)*2</f>
        <v>6</v>
      </c>
      <c r="O214" s="45">
        <f>SUM('PARA CALCULO EPI'!$K214:$N214)</f>
        <v>12</v>
      </c>
      <c r="P214" s="58">
        <f>('PARA CALCULO EPI'!$J214)*$P$5</f>
        <v>200</v>
      </c>
      <c r="Q214" s="59">
        <f t="shared" si="13"/>
        <v>5800</v>
      </c>
      <c r="R214" s="61">
        <v>1000</v>
      </c>
      <c r="S214" s="60">
        <f t="shared" si="14"/>
        <v>5</v>
      </c>
      <c r="T214" s="64">
        <f t="shared" si="15"/>
        <v>5000</v>
      </c>
    </row>
    <row r="215" spans="1:20" x14ac:dyDescent="0.25">
      <c r="A215" s="31" t="s">
        <v>849</v>
      </c>
      <c r="B215" s="32" t="s">
        <v>371</v>
      </c>
      <c r="C215" s="25" t="s">
        <v>728</v>
      </c>
      <c r="D215" s="25" t="s">
        <v>384</v>
      </c>
      <c r="E215" s="32" t="s">
        <v>372</v>
      </c>
      <c r="F215" s="42" t="s">
        <v>6</v>
      </c>
      <c r="G215" s="25" t="s">
        <v>713</v>
      </c>
      <c r="H215" s="65" t="s">
        <v>850</v>
      </c>
      <c r="I215" s="69">
        <v>56</v>
      </c>
      <c r="J215" s="70">
        <f t="shared" si="12"/>
        <v>6</v>
      </c>
      <c r="K215" s="67">
        <f>ROUNDUP('PARA CALCULO EPI'!$J215/$K$5,0)*2</f>
        <v>4</v>
      </c>
      <c r="L215" s="2">
        <f>ROUNDUP('PARA CALCULO EPI'!$J215/$L$5,0)*2</f>
        <v>4</v>
      </c>
      <c r="M215" s="2">
        <f>ROUNDUP('PARA CALCULO EPI'!$J215/$M$5,0)*2</f>
        <v>4</v>
      </c>
      <c r="N215" s="2">
        <f>ROUNDUP('PARA CALCULO EPI'!$J215/$N$5,0)*2</f>
        <v>6</v>
      </c>
      <c r="O215" s="45">
        <f>SUM('PARA CALCULO EPI'!$K215:$N215)</f>
        <v>18</v>
      </c>
      <c r="P215" s="58">
        <f>('PARA CALCULO EPI'!$J215)*$P$5</f>
        <v>240</v>
      </c>
      <c r="Q215" s="59">
        <f t="shared" si="13"/>
        <v>6960</v>
      </c>
      <c r="R215" s="61">
        <v>1000</v>
      </c>
      <c r="S215" s="60">
        <f t="shared" si="14"/>
        <v>6</v>
      </c>
      <c r="T215" s="64">
        <f t="shared" si="15"/>
        <v>6000</v>
      </c>
    </row>
    <row r="216" spans="1:20" x14ac:dyDescent="0.25">
      <c r="A216" s="31" t="s">
        <v>862</v>
      </c>
      <c r="B216" s="32" t="s">
        <v>371</v>
      </c>
      <c r="C216" s="25" t="s">
        <v>728</v>
      </c>
      <c r="D216" s="25" t="s">
        <v>384</v>
      </c>
      <c r="E216" s="32" t="s">
        <v>372</v>
      </c>
      <c r="F216" s="42" t="s">
        <v>6</v>
      </c>
      <c r="G216" s="25" t="s">
        <v>713</v>
      </c>
      <c r="H216" s="65" t="s">
        <v>863</v>
      </c>
      <c r="I216" s="69">
        <v>11</v>
      </c>
      <c r="J216" s="70">
        <f t="shared" si="12"/>
        <v>2</v>
      </c>
      <c r="K216" s="67">
        <f>ROUNDUP('PARA CALCULO EPI'!$J216/$K$5,0)*2</f>
        <v>2</v>
      </c>
      <c r="L216" s="2">
        <f>ROUNDUP('PARA CALCULO EPI'!$J216/$L$5,0)*2</f>
        <v>2</v>
      </c>
      <c r="M216" s="2">
        <f>ROUNDUP('PARA CALCULO EPI'!$J216/$M$5,0)*2</f>
        <v>2</v>
      </c>
      <c r="N216" s="2">
        <f>ROUNDUP('PARA CALCULO EPI'!$J216/$N$5,0)*2</f>
        <v>2</v>
      </c>
      <c r="O216" s="45">
        <f>SUM('PARA CALCULO EPI'!$K216:$N216)</f>
        <v>8</v>
      </c>
      <c r="P216" s="58">
        <f>('PARA CALCULO EPI'!$J216)*$P$5</f>
        <v>80</v>
      </c>
      <c r="Q216" s="59">
        <f t="shared" si="13"/>
        <v>2320</v>
      </c>
      <c r="R216" s="61">
        <v>1000</v>
      </c>
      <c r="S216" s="60">
        <f t="shared" si="14"/>
        <v>2</v>
      </c>
      <c r="T216" s="64">
        <f t="shared" si="15"/>
        <v>2000</v>
      </c>
    </row>
    <row r="217" spans="1:20" x14ac:dyDescent="0.25">
      <c r="A217" s="31" t="s">
        <v>375</v>
      </c>
      <c r="B217" s="32" t="s">
        <v>371</v>
      </c>
      <c r="C217" s="25" t="s">
        <v>728</v>
      </c>
      <c r="D217" s="25" t="s">
        <v>373</v>
      </c>
      <c r="E217" s="32" t="s">
        <v>374</v>
      </c>
      <c r="F217" s="42" t="s">
        <v>6</v>
      </c>
      <c r="G217" s="25" t="s">
        <v>713</v>
      </c>
      <c r="H217" s="65" t="s">
        <v>376</v>
      </c>
      <c r="I217" s="69">
        <v>18</v>
      </c>
      <c r="J217" s="70">
        <f t="shared" si="12"/>
        <v>2</v>
      </c>
      <c r="K217" s="67">
        <f>ROUNDUP('PARA CALCULO EPI'!$J217/$K$5,0)*2</f>
        <v>2</v>
      </c>
      <c r="L217" s="2">
        <f>ROUNDUP('PARA CALCULO EPI'!$J217/$L$5,0)*2</f>
        <v>2</v>
      </c>
      <c r="M217" s="2">
        <f>ROUNDUP('PARA CALCULO EPI'!$J217/$M$5,0)*2</f>
        <v>2</v>
      </c>
      <c r="N217" s="2">
        <f>ROUNDUP('PARA CALCULO EPI'!$J217/$N$5,0)*2</f>
        <v>2</v>
      </c>
      <c r="O217" s="45">
        <f>SUM('PARA CALCULO EPI'!$K217:$N217)</f>
        <v>8</v>
      </c>
      <c r="P217" s="58">
        <f>('PARA CALCULO EPI'!$J217)*$P$5</f>
        <v>80</v>
      </c>
      <c r="Q217" s="59">
        <f t="shared" si="13"/>
        <v>2320</v>
      </c>
      <c r="R217" s="61">
        <v>1000</v>
      </c>
      <c r="S217" s="60">
        <f t="shared" si="14"/>
        <v>2</v>
      </c>
      <c r="T217" s="64">
        <f t="shared" si="15"/>
        <v>2000</v>
      </c>
    </row>
    <row r="218" spans="1:20" x14ac:dyDescent="0.25">
      <c r="A218" s="31" t="s">
        <v>389</v>
      </c>
      <c r="B218" s="32" t="s">
        <v>371</v>
      </c>
      <c r="C218" s="25" t="s">
        <v>728</v>
      </c>
      <c r="D218" s="25" t="s">
        <v>384</v>
      </c>
      <c r="E218" s="32" t="s">
        <v>388</v>
      </c>
      <c r="F218" s="42" t="s">
        <v>6</v>
      </c>
      <c r="G218" s="25" t="s">
        <v>713</v>
      </c>
      <c r="H218" s="65" t="s">
        <v>390</v>
      </c>
      <c r="I218" s="69">
        <v>10</v>
      </c>
      <c r="J218" s="70">
        <f t="shared" si="12"/>
        <v>1</v>
      </c>
      <c r="K218" s="67">
        <f>ROUNDUP('PARA CALCULO EPI'!$J218/$K$5,0)*2</f>
        <v>2</v>
      </c>
      <c r="L218" s="2">
        <f>ROUNDUP('PARA CALCULO EPI'!$J218/$L$5,0)*2</f>
        <v>2</v>
      </c>
      <c r="M218" s="2">
        <f>ROUNDUP('PARA CALCULO EPI'!$J218/$M$5,0)*2</f>
        <v>2</v>
      </c>
      <c r="N218" s="2">
        <f>ROUNDUP('PARA CALCULO EPI'!$J218/$N$5,0)*2</f>
        <v>2</v>
      </c>
      <c r="O218" s="45">
        <f>SUM('PARA CALCULO EPI'!$K218:$N218)</f>
        <v>8</v>
      </c>
      <c r="P218" s="58">
        <f>('PARA CALCULO EPI'!$J218)*$P$5</f>
        <v>40</v>
      </c>
      <c r="Q218" s="59">
        <f t="shared" si="13"/>
        <v>1160</v>
      </c>
      <c r="R218" s="61">
        <v>1000</v>
      </c>
      <c r="S218" s="60">
        <f t="shared" si="14"/>
        <v>1</v>
      </c>
      <c r="T218" s="64">
        <f t="shared" si="15"/>
        <v>1000</v>
      </c>
    </row>
    <row r="219" spans="1:20" x14ac:dyDescent="0.25">
      <c r="A219" s="31" t="s">
        <v>710</v>
      </c>
      <c r="B219" s="32" t="s">
        <v>394</v>
      </c>
      <c r="C219" s="25" t="s">
        <v>711</v>
      </c>
      <c r="D219" s="25" t="s">
        <v>712</v>
      </c>
      <c r="E219" s="32" t="s">
        <v>403</v>
      </c>
      <c r="F219" s="42" t="s">
        <v>6</v>
      </c>
      <c r="G219" s="25" t="s">
        <v>713</v>
      </c>
      <c r="H219" s="65" t="s">
        <v>714</v>
      </c>
      <c r="I219" s="69">
        <v>8</v>
      </c>
      <c r="J219" s="70">
        <f t="shared" si="12"/>
        <v>1</v>
      </c>
      <c r="K219" s="67">
        <f>ROUNDUP('PARA CALCULO EPI'!$J219/$K$5,0)*2</f>
        <v>2</v>
      </c>
      <c r="L219" s="2">
        <f>ROUNDUP('PARA CALCULO EPI'!$J219/$L$5,0)*2</f>
        <v>2</v>
      </c>
      <c r="M219" s="2">
        <f>ROUNDUP('PARA CALCULO EPI'!$J219/$M$5,0)*2</f>
        <v>2</v>
      </c>
      <c r="N219" s="2">
        <f>ROUNDUP('PARA CALCULO EPI'!$J219/$N$5,0)*2</f>
        <v>2</v>
      </c>
      <c r="O219" s="45">
        <f>SUM('PARA CALCULO EPI'!$K219:$N219)</f>
        <v>8</v>
      </c>
      <c r="P219" s="58">
        <f>('PARA CALCULO EPI'!$J219)*$P$5</f>
        <v>40</v>
      </c>
      <c r="Q219" s="59">
        <f t="shared" si="13"/>
        <v>1160</v>
      </c>
      <c r="R219" s="61">
        <v>1000</v>
      </c>
      <c r="S219" s="60">
        <f t="shared" si="14"/>
        <v>1</v>
      </c>
      <c r="T219" s="64">
        <f t="shared" si="15"/>
        <v>1000</v>
      </c>
    </row>
    <row r="220" spans="1:20" x14ac:dyDescent="0.25">
      <c r="A220" s="31" t="s">
        <v>404</v>
      </c>
      <c r="B220" s="32" t="s">
        <v>394</v>
      </c>
      <c r="C220" s="25" t="s">
        <v>711</v>
      </c>
      <c r="D220" s="25" t="s">
        <v>712</v>
      </c>
      <c r="E220" s="32" t="s">
        <v>403</v>
      </c>
      <c r="F220" s="42" t="s">
        <v>6</v>
      </c>
      <c r="G220" s="25" t="s">
        <v>713</v>
      </c>
      <c r="H220" s="65" t="s">
        <v>405</v>
      </c>
      <c r="I220" s="69">
        <v>12</v>
      </c>
      <c r="J220" s="70">
        <f t="shared" si="12"/>
        <v>2</v>
      </c>
      <c r="K220" s="67">
        <f>ROUNDUP('PARA CALCULO EPI'!$J220/$K$5,0)*2</f>
        <v>2</v>
      </c>
      <c r="L220" s="2">
        <f>ROUNDUP('PARA CALCULO EPI'!$J220/$L$5,0)*2</f>
        <v>2</v>
      </c>
      <c r="M220" s="2">
        <f>ROUNDUP('PARA CALCULO EPI'!$J220/$M$5,0)*2</f>
        <v>2</v>
      </c>
      <c r="N220" s="2">
        <f>ROUNDUP('PARA CALCULO EPI'!$J220/$N$5,0)*2</f>
        <v>2</v>
      </c>
      <c r="O220" s="45">
        <f>SUM('PARA CALCULO EPI'!$K220:$N220)</f>
        <v>8</v>
      </c>
      <c r="P220" s="58">
        <f>('PARA CALCULO EPI'!$J220)*$P$5</f>
        <v>80</v>
      </c>
      <c r="Q220" s="59">
        <f t="shared" si="13"/>
        <v>2320</v>
      </c>
      <c r="R220" s="61">
        <v>1000</v>
      </c>
      <c r="S220" s="60">
        <f t="shared" si="14"/>
        <v>2</v>
      </c>
      <c r="T220" s="64">
        <f t="shared" si="15"/>
        <v>2000</v>
      </c>
    </row>
    <row r="221" spans="1:20" x14ac:dyDescent="0.25">
      <c r="A221" s="31" t="s">
        <v>406</v>
      </c>
      <c r="B221" s="32" t="s">
        <v>394</v>
      </c>
      <c r="C221" s="25" t="s">
        <v>711</v>
      </c>
      <c r="D221" s="25" t="s">
        <v>712</v>
      </c>
      <c r="E221" s="32" t="s">
        <v>403</v>
      </c>
      <c r="F221" s="42" t="s">
        <v>6</v>
      </c>
      <c r="G221" s="25" t="s">
        <v>444</v>
      </c>
      <c r="H221" s="65" t="s">
        <v>407</v>
      </c>
      <c r="I221" s="69">
        <v>72</v>
      </c>
      <c r="J221" s="70">
        <f t="shared" si="12"/>
        <v>8</v>
      </c>
      <c r="K221" s="67">
        <f>ROUNDUP('PARA CALCULO EPI'!$J221/$K$5,0)*2</f>
        <v>4</v>
      </c>
      <c r="L221" s="2">
        <f>ROUNDUP('PARA CALCULO EPI'!$J221/$L$5,0)*2</f>
        <v>4</v>
      </c>
      <c r="M221" s="2">
        <f>ROUNDUP('PARA CALCULO EPI'!$J221/$M$5,0)*2</f>
        <v>4</v>
      </c>
      <c r="N221" s="2">
        <f>ROUNDUP('PARA CALCULO EPI'!$J221/$N$5,0)*2</f>
        <v>8</v>
      </c>
      <c r="O221" s="45">
        <f>SUM('PARA CALCULO EPI'!$K221:$N221)</f>
        <v>20</v>
      </c>
      <c r="P221" s="58">
        <f>('PARA CALCULO EPI'!$J221)*$P$5</f>
        <v>320</v>
      </c>
      <c r="Q221" s="59">
        <f t="shared" si="13"/>
        <v>9280</v>
      </c>
      <c r="R221" s="61">
        <v>1000</v>
      </c>
      <c r="S221" s="60">
        <f t="shared" si="14"/>
        <v>9</v>
      </c>
      <c r="T221" s="64">
        <f t="shared" si="15"/>
        <v>9000</v>
      </c>
    </row>
    <row r="222" spans="1:20" x14ac:dyDescent="0.25">
      <c r="A222" s="31" t="s">
        <v>412</v>
      </c>
      <c r="B222" s="32" t="s">
        <v>394</v>
      </c>
      <c r="C222" s="25" t="s">
        <v>711</v>
      </c>
      <c r="D222" s="25" t="s">
        <v>721</v>
      </c>
      <c r="E222" s="32" t="s">
        <v>411</v>
      </c>
      <c r="F222" s="42" t="s">
        <v>6</v>
      </c>
      <c r="G222" s="25" t="s">
        <v>713</v>
      </c>
      <c r="H222" s="65" t="s">
        <v>722</v>
      </c>
      <c r="I222" s="69">
        <v>16</v>
      </c>
      <c r="J222" s="70">
        <f t="shared" si="12"/>
        <v>2</v>
      </c>
      <c r="K222" s="67">
        <f>ROUNDUP('PARA CALCULO EPI'!$J222/$K$5,0)*2</f>
        <v>2</v>
      </c>
      <c r="L222" s="2">
        <f>ROUNDUP('PARA CALCULO EPI'!$J222/$L$5,0)*2</f>
        <v>2</v>
      </c>
      <c r="M222" s="2">
        <f>ROUNDUP('PARA CALCULO EPI'!$J222/$M$5,0)*2</f>
        <v>2</v>
      </c>
      <c r="N222" s="2">
        <f>ROUNDUP('PARA CALCULO EPI'!$J222/$N$5,0)*2</f>
        <v>2</v>
      </c>
      <c r="O222" s="45">
        <f>SUM('PARA CALCULO EPI'!$K222:$N222)</f>
        <v>8</v>
      </c>
      <c r="P222" s="58">
        <f>('PARA CALCULO EPI'!$J222)*$P$5</f>
        <v>80</v>
      </c>
      <c r="Q222" s="59">
        <f t="shared" si="13"/>
        <v>2320</v>
      </c>
      <c r="R222" s="61">
        <v>1000</v>
      </c>
      <c r="S222" s="60">
        <f t="shared" si="14"/>
        <v>2</v>
      </c>
      <c r="T222" s="64">
        <f t="shared" si="15"/>
        <v>2000</v>
      </c>
    </row>
    <row r="223" spans="1:20" x14ac:dyDescent="0.25">
      <c r="A223" s="31" t="s">
        <v>396</v>
      </c>
      <c r="B223" s="32" t="s">
        <v>394</v>
      </c>
      <c r="C223" s="25" t="s">
        <v>711</v>
      </c>
      <c r="D223" s="25" t="s">
        <v>712</v>
      </c>
      <c r="E223" s="32" t="s">
        <v>395</v>
      </c>
      <c r="F223" s="42" t="s">
        <v>6</v>
      </c>
      <c r="G223" s="25" t="s">
        <v>713</v>
      </c>
      <c r="H223" s="65" t="s">
        <v>397</v>
      </c>
      <c r="I223" s="69">
        <v>10</v>
      </c>
      <c r="J223" s="70">
        <f t="shared" si="12"/>
        <v>1</v>
      </c>
      <c r="K223" s="67">
        <f>ROUNDUP('PARA CALCULO EPI'!$J223/$K$5,0)*2</f>
        <v>2</v>
      </c>
      <c r="L223" s="2">
        <f>ROUNDUP('PARA CALCULO EPI'!$J223/$L$5,0)*2</f>
        <v>2</v>
      </c>
      <c r="M223" s="2">
        <f>ROUNDUP('PARA CALCULO EPI'!$J223/$M$5,0)*2</f>
        <v>2</v>
      </c>
      <c r="N223" s="2">
        <f>ROUNDUP('PARA CALCULO EPI'!$J223/$N$5,0)*2</f>
        <v>2</v>
      </c>
      <c r="O223" s="45">
        <f>SUM('PARA CALCULO EPI'!$K223:$N223)</f>
        <v>8</v>
      </c>
      <c r="P223" s="58">
        <f>('PARA CALCULO EPI'!$J223)*$P$5</f>
        <v>40</v>
      </c>
      <c r="Q223" s="59">
        <f t="shared" si="13"/>
        <v>1160</v>
      </c>
      <c r="R223" s="61">
        <v>1000</v>
      </c>
      <c r="S223" s="60">
        <f t="shared" si="14"/>
        <v>1</v>
      </c>
      <c r="T223" s="64">
        <f t="shared" si="15"/>
        <v>1000</v>
      </c>
    </row>
    <row r="224" spans="1:20" x14ac:dyDescent="0.25">
      <c r="A224" s="31" t="s">
        <v>806</v>
      </c>
      <c r="B224" s="32" t="s">
        <v>394</v>
      </c>
      <c r="C224" s="25" t="s">
        <v>711</v>
      </c>
      <c r="D224" s="25" t="s">
        <v>721</v>
      </c>
      <c r="E224" s="32" t="s">
        <v>413</v>
      </c>
      <c r="F224" s="42" t="s">
        <v>6</v>
      </c>
      <c r="G224" s="25" t="s">
        <v>713</v>
      </c>
      <c r="H224" s="65" t="s">
        <v>807</v>
      </c>
      <c r="I224" s="69">
        <v>23</v>
      </c>
      <c r="J224" s="70">
        <f t="shared" si="12"/>
        <v>3</v>
      </c>
      <c r="K224" s="67">
        <f>ROUNDUP('PARA CALCULO EPI'!$J224/$K$5,0)*2</f>
        <v>2</v>
      </c>
      <c r="L224" s="2">
        <f>ROUNDUP('PARA CALCULO EPI'!$J224/$L$5,0)*2</f>
        <v>2</v>
      </c>
      <c r="M224" s="2">
        <f>ROUNDUP('PARA CALCULO EPI'!$J224/$M$5,0)*2</f>
        <v>2</v>
      </c>
      <c r="N224" s="2">
        <f>ROUNDUP('PARA CALCULO EPI'!$J224/$N$5,0)*2</f>
        <v>4</v>
      </c>
      <c r="O224" s="45">
        <f>SUM('PARA CALCULO EPI'!$K224:$N224)</f>
        <v>10</v>
      </c>
      <c r="P224" s="58">
        <f>('PARA CALCULO EPI'!$J224)*$P$5</f>
        <v>120</v>
      </c>
      <c r="Q224" s="59">
        <f t="shared" si="13"/>
        <v>3480</v>
      </c>
      <c r="R224" s="61">
        <v>1000</v>
      </c>
      <c r="S224" s="60">
        <f t="shared" si="14"/>
        <v>3</v>
      </c>
      <c r="T224" s="64">
        <f t="shared" si="15"/>
        <v>3000</v>
      </c>
    </row>
    <row r="225" spans="1:20" x14ac:dyDescent="0.25">
      <c r="A225" s="31" t="s">
        <v>414</v>
      </c>
      <c r="B225" s="32" t="s">
        <v>394</v>
      </c>
      <c r="C225" s="25" t="s">
        <v>711</v>
      </c>
      <c r="D225" s="25" t="s">
        <v>721</v>
      </c>
      <c r="E225" s="32" t="s">
        <v>413</v>
      </c>
      <c r="F225" s="42" t="s">
        <v>6</v>
      </c>
      <c r="G225" s="25" t="s">
        <v>713</v>
      </c>
      <c r="H225" s="65" t="s">
        <v>415</v>
      </c>
      <c r="I225" s="69">
        <v>17</v>
      </c>
      <c r="J225" s="70">
        <f t="shared" si="12"/>
        <v>2</v>
      </c>
      <c r="K225" s="67">
        <f>ROUNDUP('PARA CALCULO EPI'!$J225/$K$5,0)*2</f>
        <v>2</v>
      </c>
      <c r="L225" s="2">
        <f>ROUNDUP('PARA CALCULO EPI'!$J225/$L$5,0)*2</f>
        <v>2</v>
      </c>
      <c r="M225" s="2">
        <f>ROUNDUP('PARA CALCULO EPI'!$J225/$M$5,0)*2</f>
        <v>2</v>
      </c>
      <c r="N225" s="2">
        <f>ROUNDUP('PARA CALCULO EPI'!$J225/$N$5,0)*2</f>
        <v>2</v>
      </c>
      <c r="O225" s="45">
        <f>SUM('PARA CALCULO EPI'!$K225:$N225)</f>
        <v>8</v>
      </c>
      <c r="P225" s="58">
        <f>('PARA CALCULO EPI'!$J225)*$P$5</f>
        <v>80</v>
      </c>
      <c r="Q225" s="59">
        <f t="shared" si="13"/>
        <v>2320</v>
      </c>
      <c r="R225" s="61">
        <v>1000</v>
      </c>
      <c r="S225" s="60">
        <f t="shared" si="14"/>
        <v>2</v>
      </c>
      <c r="T225" s="64">
        <f t="shared" si="15"/>
        <v>2000</v>
      </c>
    </row>
    <row r="226" spans="1:20" x14ac:dyDescent="0.25">
      <c r="A226" s="31" t="s">
        <v>421</v>
      </c>
      <c r="B226" s="32" t="s">
        <v>394</v>
      </c>
      <c r="C226" s="25" t="s">
        <v>711</v>
      </c>
      <c r="D226" s="25" t="s">
        <v>419</v>
      </c>
      <c r="E226" s="32" t="s">
        <v>420</v>
      </c>
      <c r="F226" s="42" t="s">
        <v>6</v>
      </c>
      <c r="G226" s="25" t="s">
        <v>713</v>
      </c>
      <c r="H226" s="65" t="s">
        <v>422</v>
      </c>
      <c r="I226" s="69">
        <v>30</v>
      </c>
      <c r="J226" s="70">
        <f t="shared" si="12"/>
        <v>3</v>
      </c>
      <c r="K226" s="67">
        <f>ROUNDUP('PARA CALCULO EPI'!$J226/$K$5,0)*2</f>
        <v>2</v>
      </c>
      <c r="L226" s="2">
        <f>ROUNDUP('PARA CALCULO EPI'!$J226/$L$5,0)*2</f>
        <v>2</v>
      </c>
      <c r="M226" s="2">
        <f>ROUNDUP('PARA CALCULO EPI'!$J226/$M$5,0)*2</f>
        <v>2</v>
      </c>
      <c r="N226" s="2">
        <f>ROUNDUP('PARA CALCULO EPI'!$J226/$N$5,0)*2</f>
        <v>4</v>
      </c>
      <c r="O226" s="45">
        <f>SUM('PARA CALCULO EPI'!$K226:$N226)</f>
        <v>10</v>
      </c>
      <c r="P226" s="58">
        <f>('PARA CALCULO EPI'!$J226)*$P$5</f>
        <v>120</v>
      </c>
      <c r="Q226" s="59">
        <f t="shared" si="13"/>
        <v>3480</v>
      </c>
      <c r="R226" s="61">
        <v>1000</v>
      </c>
      <c r="S226" s="60">
        <f t="shared" si="14"/>
        <v>3</v>
      </c>
      <c r="T226" s="64">
        <f t="shared" si="15"/>
        <v>3000</v>
      </c>
    </row>
    <row r="227" spans="1:20" x14ac:dyDescent="0.25">
      <c r="A227" s="31" t="s">
        <v>409</v>
      </c>
      <c r="B227" s="32" t="s">
        <v>394</v>
      </c>
      <c r="C227" s="25" t="s">
        <v>711</v>
      </c>
      <c r="D227" s="25" t="s">
        <v>721</v>
      </c>
      <c r="E227" s="32" t="s">
        <v>408</v>
      </c>
      <c r="F227" s="42" t="s">
        <v>8</v>
      </c>
      <c r="G227" s="25" t="s">
        <v>713</v>
      </c>
      <c r="H227" s="65" t="s">
        <v>410</v>
      </c>
      <c r="I227" s="69">
        <v>9</v>
      </c>
      <c r="J227" s="70">
        <f t="shared" si="12"/>
        <v>1</v>
      </c>
      <c r="K227" s="67">
        <f>ROUNDUP('PARA CALCULO EPI'!$J227/$K$5,0)*2</f>
        <v>2</v>
      </c>
      <c r="L227" s="2">
        <f>ROUNDUP('PARA CALCULO EPI'!$J227/$L$5,0)*2</f>
        <v>2</v>
      </c>
      <c r="M227" s="2">
        <f>ROUNDUP('PARA CALCULO EPI'!$J227/$M$5,0)*2</f>
        <v>2</v>
      </c>
      <c r="N227" s="2">
        <f>ROUNDUP('PARA CALCULO EPI'!$J227/$N$5,0)*2</f>
        <v>2</v>
      </c>
      <c r="O227" s="45">
        <f>SUM('PARA CALCULO EPI'!$K227:$N227)</f>
        <v>8</v>
      </c>
      <c r="P227" s="58">
        <f>('PARA CALCULO EPI'!$J227)*$P$5</f>
        <v>40</v>
      </c>
      <c r="Q227" s="59">
        <f>P227*$Q$5</f>
        <v>1160</v>
      </c>
      <c r="R227" s="61">
        <v>1000</v>
      </c>
      <c r="S227" s="60">
        <f t="shared" si="14"/>
        <v>1</v>
      </c>
      <c r="T227" s="64">
        <f t="shared" si="15"/>
        <v>1000</v>
      </c>
    </row>
    <row r="228" spans="1:20" x14ac:dyDescent="0.25">
      <c r="A228" s="31" t="s">
        <v>399</v>
      </c>
      <c r="B228" s="32" t="s">
        <v>394</v>
      </c>
      <c r="C228" s="25" t="s">
        <v>711</v>
      </c>
      <c r="D228" s="25" t="s">
        <v>712</v>
      </c>
      <c r="E228" s="32" t="s">
        <v>398</v>
      </c>
      <c r="F228" s="42" t="s">
        <v>6</v>
      </c>
      <c r="G228" s="25" t="s">
        <v>713</v>
      </c>
      <c r="H228" s="65" t="s">
        <v>400</v>
      </c>
      <c r="I228" s="69">
        <v>20</v>
      </c>
      <c r="J228" s="70">
        <f t="shared" si="12"/>
        <v>2</v>
      </c>
      <c r="K228" s="67">
        <f>ROUNDUP('PARA CALCULO EPI'!$J228/$K$5,0)*2</f>
        <v>2</v>
      </c>
      <c r="L228" s="2">
        <f>ROUNDUP('PARA CALCULO EPI'!$J228/$L$5,0)*2</f>
        <v>2</v>
      </c>
      <c r="M228" s="2">
        <f>ROUNDUP('PARA CALCULO EPI'!$J228/$M$5,0)*2</f>
        <v>2</v>
      </c>
      <c r="N228" s="2">
        <f>ROUNDUP('PARA CALCULO EPI'!$J228/$N$5,0)*2</f>
        <v>2</v>
      </c>
      <c r="O228" s="45">
        <f>SUM('PARA CALCULO EPI'!$K228:$N228)</f>
        <v>8</v>
      </c>
      <c r="P228" s="58">
        <f>('PARA CALCULO EPI'!$J228)*$P$5</f>
        <v>80</v>
      </c>
      <c r="Q228" s="59">
        <f t="shared" si="13"/>
        <v>2320</v>
      </c>
      <c r="R228" s="61">
        <v>1000</v>
      </c>
      <c r="S228" s="60">
        <f t="shared" si="14"/>
        <v>2</v>
      </c>
      <c r="T228" s="64">
        <f t="shared" si="15"/>
        <v>2000</v>
      </c>
    </row>
    <row r="229" spans="1:20" x14ac:dyDescent="0.25">
      <c r="A229" s="31" t="s">
        <v>417</v>
      </c>
      <c r="B229" s="32" t="s">
        <v>394</v>
      </c>
      <c r="C229" s="25" t="s">
        <v>711</v>
      </c>
      <c r="D229" s="25" t="s">
        <v>721</v>
      </c>
      <c r="E229" s="32" t="s">
        <v>416</v>
      </c>
      <c r="F229" s="42" t="s">
        <v>6</v>
      </c>
      <c r="G229" s="25" t="s">
        <v>713</v>
      </c>
      <c r="H229" s="65" t="s">
        <v>418</v>
      </c>
      <c r="I229" s="69">
        <v>21</v>
      </c>
      <c r="J229" s="70">
        <f t="shared" si="12"/>
        <v>3</v>
      </c>
      <c r="K229" s="67">
        <f>ROUNDUP('PARA CALCULO EPI'!$J229/$K$5,0)*2</f>
        <v>2</v>
      </c>
      <c r="L229" s="2">
        <f>ROUNDUP('PARA CALCULO EPI'!$J229/$L$5,0)*2</f>
        <v>2</v>
      </c>
      <c r="M229" s="2">
        <f>ROUNDUP('PARA CALCULO EPI'!$J229/$M$5,0)*2</f>
        <v>2</v>
      </c>
      <c r="N229" s="2">
        <f>ROUNDUP('PARA CALCULO EPI'!$J229/$N$5,0)*2</f>
        <v>4</v>
      </c>
      <c r="O229" s="45">
        <f>SUM('PARA CALCULO EPI'!$K229:$N229)</f>
        <v>10</v>
      </c>
      <c r="P229" s="58">
        <f>('PARA CALCULO EPI'!$J229)*$P$5</f>
        <v>120</v>
      </c>
      <c r="Q229" s="59">
        <f t="shared" si="13"/>
        <v>3480</v>
      </c>
      <c r="R229" s="61">
        <v>1000</v>
      </c>
      <c r="S229" s="60">
        <f t="shared" si="14"/>
        <v>3</v>
      </c>
      <c r="T229" s="64">
        <f t="shared" si="15"/>
        <v>3000</v>
      </c>
    </row>
    <row r="230" spans="1:20" x14ac:dyDescent="0.25">
      <c r="A230" s="31" t="s">
        <v>401</v>
      </c>
      <c r="B230" s="32" t="s">
        <v>394</v>
      </c>
      <c r="C230" s="25" t="s">
        <v>711</v>
      </c>
      <c r="D230" s="25" t="s">
        <v>712</v>
      </c>
      <c r="E230" s="34" t="s">
        <v>398</v>
      </c>
      <c r="F230" s="36" t="s">
        <v>6</v>
      </c>
      <c r="G230" s="26" t="s">
        <v>713</v>
      </c>
      <c r="H230" s="66" t="s">
        <v>402</v>
      </c>
      <c r="I230" s="71">
        <v>20</v>
      </c>
      <c r="J230" s="70">
        <f t="shared" si="12"/>
        <v>2</v>
      </c>
      <c r="K230" s="67">
        <f>ROUNDUP('PARA CALCULO EPI'!$J230/$K$5,0)*2</f>
        <v>2</v>
      </c>
      <c r="L230" s="2">
        <f>ROUNDUP('PARA CALCULO EPI'!$J230/$L$5,0)*2</f>
        <v>2</v>
      </c>
      <c r="M230" s="2">
        <f>ROUNDUP('PARA CALCULO EPI'!$J230/$M$5,0)*2</f>
        <v>2</v>
      </c>
      <c r="N230" s="2">
        <f>ROUNDUP('PARA CALCULO EPI'!$J230/$N$5,0)*2</f>
        <v>2</v>
      </c>
      <c r="O230" s="45">
        <f>SUM('PARA CALCULO EPI'!$K230:$N230)</f>
        <v>8</v>
      </c>
      <c r="P230" s="58">
        <f>('PARA CALCULO EPI'!$J230)*$P$5</f>
        <v>80</v>
      </c>
      <c r="Q230" s="59">
        <f t="shared" si="13"/>
        <v>2320</v>
      </c>
      <c r="R230" s="61">
        <v>1000</v>
      </c>
      <c r="S230" s="60">
        <f t="shared" si="14"/>
        <v>2</v>
      </c>
      <c r="T230" s="64">
        <f t="shared" si="15"/>
        <v>2000</v>
      </c>
    </row>
    <row r="231" spans="1:20" x14ac:dyDescent="0.25">
      <c r="A231" s="31" t="s">
        <v>936</v>
      </c>
      <c r="B231" s="32" t="s">
        <v>394</v>
      </c>
      <c r="C231" s="25" t="s">
        <v>711</v>
      </c>
      <c r="D231" s="25" t="s">
        <v>419</v>
      </c>
      <c r="E231" s="34" t="s">
        <v>1000</v>
      </c>
      <c r="F231" s="36" t="s">
        <v>6</v>
      </c>
      <c r="G231" s="26" t="s">
        <v>444</v>
      </c>
      <c r="H231" s="66" t="s">
        <v>1001</v>
      </c>
      <c r="I231" s="71">
        <v>6</v>
      </c>
      <c r="J231" s="70">
        <f t="shared" si="12"/>
        <v>1</v>
      </c>
      <c r="K231" s="67">
        <f>ROUNDUP('PARA CALCULO EPI'!$J231/$K$5,0)*2</f>
        <v>2</v>
      </c>
      <c r="L231" s="2">
        <f>ROUNDUP('PARA CALCULO EPI'!$J231/$L$5,0)*2</f>
        <v>2</v>
      </c>
      <c r="M231" s="2">
        <f>ROUNDUP('PARA CALCULO EPI'!$J231/$M$5,0)*2</f>
        <v>2</v>
      </c>
      <c r="N231" s="2">
        <f>ROUNDUP('PARA CALCULO EPI'!$J231/$N$5,0)*2</f>
        <v>2</v>
      </c>
      <c r="O231" s="45">
        <f>SUM('PARA CALCULO EPI'!$K231:$N231)</f>
        <v>8</v>
      </c>
      <c r="P231" s="58">
        <f>('PARA CALCULO EPI'!$J231)*$P$5</f>
        <v>40</v>
      </c>
      <c r="Q231" s="59">
        <f t="shared" si="13"/>
        <v>1160</v>
      </c>
      <c r="R231" s="61">
        <v>1000</v>
      </c>
      <c r="S231" s="60">
        <f t="shared" si="14"/>
        <v>1</v>
      </c>
      <c r="T231" s="64">
        <f t="shared" si="15"/>
        <v>1000</v>
      </c>
    </row>
    <row r="232" spans="1:20" x14ac:dyDescent="0.25">
      <c r="A232" s="28" t="s">
        <v>853</v>
      </c>
      <c r="B232" s="34" t="s">
        <v>394</v>
      </c>
      <c r="C232" s="26" t="s">
        <v>711</v>
      </c>
      <c r="D232" s="26" t="s">
        <v>712</v>
      </c>
      <c r="E232" s="34" t="s">
        <v>403</v>
      </c>
      <c r="F232" s="36" t="s">
        <v>8</v>
      </c>
      <c r="G232" s="26" t="s">
        <v>713</v>
      </c>
      <c r="H232" s="66" t="s">
        <v>854</v>
      </c>
      <c r="I232" s="71">
        <v>36</v>
      </c>
      <c r="J232" s="70">
        <f t="shared" si="12"/>
        <v>4</v>
      </c>
      <c r="K232" s="67">
        <f>ROUNDUP('PARA CALCULO EPI'!$J232/$K$5,0)*2</f>
        <v>2</v>
      </c>
      <c r="L232" s="2">
        <f>ROUNDUP('PARA CALCULO EPI'!$J232/$L$5,0)*2</f>
        <v>2</v>
      </c>
      <c r="M232" s="2">
        <f>ROUNDUP('PARA CALCULO EPI'!$J232/$M$5,0)*2</f>
        <v>2</v>
      </c>
      <c r="N232" s="2">
        <f>ROUNDUP('PARA CALCULO EPI'!$J232/$N$5,0)*2</f>
        <v>4</v>
      </c>
      <c r="O232" s="45">
        <f>SUM('PARA CALCULO EPI'!$K232:$N232)</f>
        <v>10</v>
      </c>
      <c r="P232" s="58">
        <f>('PARA CALCULO EPI'!$J232)*$P$5</f>
        <v>160</v>
      </c>
      <c r="Q232" s="59">
        <f t="shared" si="13"/>
        <v>4640</v>
      </c>
      <c r="R232" s="61">
        <v>1000</v>
      </c>
      <c r="S232" s="60">
        <f t="shared" si="14"/>
        <v>4</v>
      </c>
      <c r="T232" s="64">
        <f t="shared" si="15"/>
        <v>4000</v>
      </c>
    </row>
    <row r="233" spans="1:20" ht="26.25" x14ac:dyDescent="0.25">
      <c r="A233" s="28" t="s">
        <v>430</v>
      </c>
      <c r="B233" s="34" t="s">
        <v>394</v>
      </c>
      <c r="C233" s="26" t="s">
        <v>711</v>
      </c>
      <c r="D233" s="26" t="s">
        <v>855</v>
      </c>
      <c r="E233" s="34" t="s">
        <v>429</v>
      </c>
      <c r="F233" s="36" t="s">
        <v>6</v>
      </c>
      <c r="G233" s="26" t="s">
        <v>444</v>
      </c>
      <c r="H233" s="66" t="s">
        <v>431</v>
      </c>
      <c r="I233" s="71">
        <v>34</v>
      </c>
      <c r="J233" s="70">
        <f t="shared" si="12"/>
        <v>4</v>
      </c>
      <c r="K233" s="67">
        <f>ROUNDUP('PARA CALCULO EPI'!$J233/$K$5,0)*2</f>
        <v>2</v>
      </c>
      <c r="L233" s="2">
        <f>ROUNDUP('PARA CALCULO EPI'!$J233/$L$5,0)*2</f>
        <v>2</v>
      </c>
      <c r="M233" s="2">
        <f>ROUNDUP('PARA CALCULO EPI'!$J233/$M$5,0)*2</f>
        <v>2</v>
      </c>
      <c r="N233" s="2">
        <f>ROUNDUP('PARA CALCULO EPI'!$J233/$N$5,0)*2</f>
        <v>4</v>
      </c>
      <c r="O233" s="45">
        <f>SUM('PARA CALCULO EPI'!$K233:$N233)</f>
        <v>10</v>
      </c>
      <c r="P233" s="58">
        <f>('PARA CALCULO EPI'!$J233)*$P$5</f>
        <v>160</v>
      </c>
      <c r="Q233" s="59">
        <f t="shared" si="13"/>
        <v>4640</v>
      </c>
      <c r="R233" s="61">
        <v>1000</v>
      </c>
      <c r="S233" s="60">
        <f t="shared" si="14"/>
        <v>4</v>
      </c>
      <c r="T233" s="64">
        <f t="shared" si="15"/>
        <v>4000</v>
      </c>
    </row>
    <row r="234" spans="1:20" ht="26.25" x14ac:dyDescent="0.25">
      <c r="A234" s="28" t="s">
        <v>427</v>
      </c>
      <c r="B234" s="34" t="s">
        <v>394</v>
      </c>
      <c r="C234" s="26" t="s">
        <v>711</v>
      </c>
      <c r="D234" s="26" t="s">
        <v>855</v>
      </c>
      <c r="E234" s="34" t="s">
        <v>426</v>
      </c>
      <c r="F234" s="36" t="s">
        <v>6</v>
      </c>
      <c r="G234" s="26" t="s">
        <v>713</v>
      </c>
      <c r="H234" s="66" t="s">
        <v>428</v>
      </c>
      <c r="I234" s="71">
        <v>24</v>
      </c>
      <c r="J234" s="70">
        <f t="shared" si="12"/>
        <v>3</v>
      </c>
      <c r="K234" s="67">
        <f>ROUNDUP('PARA CALCULO EPI'!$J234/$K$5,0)*2</f>
        <v>2</v>
      </c>
      <c r="L234" s="2">
        <f>ROUNDUP('PARA CALCULO EPI'!$J234/$L$5,0)*2</f>
        <v>2</v>
      </c>
      <c r="M234" s="2">
        <f>ROUNDUP('PARA CALCULO EPI'!$J234/$M$5,0)*2</f>
        <v>2</v>
      </c>
      <c r="N234" s="2">
        <f>ROUNDUP('PARA CALCULO EPI'!$J234/$N$5,0)*2</f>
        <v>4</v>
      </c>
      <c r="O234" s="45">
        <f>SUM('PARA CALCULO EPI'!$K234:$N234)</f>
        <v>10</v>
      </c>
      <c r="P234" s="58">
        <f>('PARA CALCULO EPI'!$J234)*$P$5</f>
        <v>120</v>
      </c>
      <c r="Q234" s="59">
        <f t="shared" si="13"/>
        <v>3480</v>
      </c>
      <c r="R234" s="61">
        <v>1000</v>
      </c>
      <c r="S234" s="60">
        <f t="shared" si="14"/>
        <v>3</v>
      </c>
      <c r="T234" s="64">
        <f t="shared" si="15"/>
        <v>3000</v>
      </c>
    </row>
    <row r="235" spans="1:20" x14ac:dyDescent="0.25">
      <c r="A235" s="28" t="s">
        <v>424</v>
      </c>
      <c r="B235" s="34" t="s">
        <v>394</v>
      </c>
      <c r="C235" s="26" t="s">
        <v>711</v>
      </c>
      <c r="D235" s="26" t="s">
        <v>419</v>
      </c>
      <c r="E235" s="34" t="s">
        <v>423</v>
      </c>
      <c r="F235" s="36" t="s">
        <v>6</v>
      </c>
      <c r="G235" s="26" t="s">
        <v>713</v>
      </c>
      <c r="H235" s="66" t="s">
        <v>425</v>
      </c>
      <c r="I235" s="71">
        <v>7</v>
      </c>
      <c r="J235" s="70">
        <f t="shared" si="12"/>
        <v>1</v>
      </c>
      <c r="K235" s="67">
        <f>ROUNDUP('PARA CALCULO EPI'!$J235/$K$5,0)*2</f>
        <v>2</v>
      </c>
      <c r="L235" s="2">
        <f>ROUNDUP('PARA CALCULO EPI'!$J235/$L$5,0)*2</f>
        <v>2</v>
      </c>
      <c r="M235" s="2">
        <f>ROUNDUP('PARA CALCULO EPI'!$J235/$M$5,0)*2</f>
        <v>2</v>
      </c>
      <c r="N235" s="2">
        <f>ROUNDUP('PARA CALCULO EPI'!$J235/$N$5,0)*2</f>
        <v>2</v>
      </c>
      <c r="O235" s="45">
        <f>SUM('PARA CALCULO EPI'!$K235:$N235)</f>
        <v>8</v>
      </c>
      <c r="P235" s="58">
        <f>('PARA CALCULO EPI'!$J235)*$P$5</f>
        <v>40</v>
      </c>
      <c r="Q235" s="59">
        <f t="shared" si="13"/>
        <v>1160</v>
      </c>
      <c r="R235" s="61">
        <v>1000</v>
      </c>
      <c r="S235" s="60">
        <f t="shared" si="14"/>
        <v>1</v>
      </c>
      <c r="T235" s="64">
        <f t="shared" si="15"/>
        <v>1000</v>
      </c>
    </row>
    <row r="236" spans="1:20" ht="15.75" thickBot="1" x14ac:dyDescent="0.3">
      <c r="A236" s="28" t="s">
        <v>877</v>
      </c>
      <c r="B236" s="34" t="s">
        <v>394</v>
      </c>
      <c r="C236" s="26" t="s">
        <v>711</v>
      </c>
      <c r="D236" s="26" t="s">
        <v>712</v>
      </c>
      <c r="E236" s="34" t="s">
        <v>403</v>
      </c>
      <c r="F236" s="36" t="s">
        <v>8</v>
      </c>
      <c r="G236" s="26" t="s">
        <v>713</v>
      </c>
      <c r="H236" s="66" t="s">
        <v>878</v>
      </c>
      <c r="I236" s="73">
        <v>4</v>
      </c>
      <c r="J236" s="74">
        <f t="shared" si="12"/>
        <v>1</v>
      </c>
      <c r="K236" s="67">
        <f>ROUNDUP('PARA CALCULO EPI'!$J236/$K$5,0)*2</f>
        <v>2</v>
      </c>
      <c r="L236" s="2">
        <f>ROUNDUP('PARA CALCULO EPI'!$J236/$L$5,0)*2</f>
        <v>2</v>
      </c>
      <c r="M236" s="2">
        <f>ROUNDUP('PARA CALCULO EPI'!$J236/$M$5,0)*2</f>
        <v>2</v>
      </c>
      <c r="N236" s="2">
        <f>ROUNDUP('PARA CALCULO EPI'!$J236/$N$5,0)*2</f>
        <v>2</v>
      </c>
      <c r="O236" s="45">
        <f>SUM('PARA CALCULO EPI'!$K236:$N236)</f>
        <v>8</v>
      </c>
      <c r="P236" s="58">
        <f>('PARA CALCULO EPI'!$J236)*$P$5</f>
        <v>40</v>
      </c>
      <c r="Q236" s="59">
        <f t="shared" si="13"/>
        <v>1160</v>
      </c>
      <c r="R236" s="75">
        <v>1000</v>
      </c>
      <c r="S236" s="60">
        <f t="shared" si="14"/>
        <v>1</v>
      </c>
      <c r="T236" s="64">
        <f t="shared" si="15"/>
        <v>1000</v>
      </c>
    </row>
    <row r="237" spans="1:20" ht="15.75" thickBot="1" x14ac:dyDescent="0.3">
      <c r="A237" s="7"/>
      <c r="B237" s="7"/>
      <c r="C237" s="7"/>
      <c r="D237" s="7"/>
      <c r="E237" s="8"/>
      <c r="F237" s="7"/>
      <c r="G237" s="30" t="s">
        <v>443</v>
      </c>
      <c r="H237" s="30"/>
      <c r="I237" s="50">
        <f t="shared" ref="I237:T237" si="16">SUBTOTAL(9,I8:I236)</f>
        <v>5382</v>
      </c>
      <c r="J237" s="72">
        <f t="shared" si="16"/>
        <v>606</v>
      </c>
      <c r="K237" s="38">
        <f t="shared" si="16"/>
        <v>510</v>
      </c>
      <c r="L237" s="38">
        <f t="shared" si="16"/>
        <v>510</v>
      </c>
      <c r="M237" s="38">
        <f t="shared" si="16"/>
        <v>510</v>
      </c>
      <c r="N237" s="38">
        <f t="shared" si="16"/>
        <v>752</v>
      </c>
      <c r="O237" s="38">
        <f t="shared" si="16"/>
        <v>2282</v>
      </c>
      <c r="P237" s="76">
        <f t="shared" si="16"/>
        <v>24240</v>
      </c>
      <c r="Q237" s="77">
        <f t="shared" si="16"/>
        <v>702960</v>
      </c>
      <c r="R237" s="77">
        <f t="shared" si="16"/>
        <v>229000</v>
      </c>
      <c r="S237" s="78">
        <f t="shared" si="16"/>
        <v>618</v>
      </c>
      <c r="T237" s="79">
        <f t="shared" si="16"/>
        <v>618000</v>
      </c>
    </row>
    <row r="238" spans="1:20" x14ac:dyDescent="0.25">
      <c r="A238" s="7"/>
      <c r="B238" s="7"/>
      <c r="C238" s="7"/>
      <c r="D238" s="9"/>
      <c r="E238" s="10"/>
      <c r="F238" s="9"/>
      <c r="G238" s="9"/>
      <c r="H238" s="9"/>
      <c r="I238" s="9"/>
      <c r="K238" s="6"/>
      <c r="L238" s="6"/>
      <c r="M238" s="6"/>
      <c r="N238" s="6"/>
      <c r="O238" s="6"/>
    </row>
    <row r="239" spans="1:20" ht="30.6" customHeight="1" x14ac:dyDescent="0.25">
      <c r="A239" s="98" t="s">
        <v>1022</v>
      </c>
      <c r="B239" s="98"/>
      <c r="C239" s="98"/>
      <c r="D239" s="98"/>
      <c r="E239" s="98"/>
      <c r="F239" s="98"/>
      <c r="G239" s="98"/>
      <c r="H239" s="98"/>
    </row>
    <row r="240" spans="1:20" ht="31.9" customHeight="1" x14ac:dyDescent="0.25">
      <c r="A240" s="85" t="s">
        <v>1021</v>
      </c>
      <c r="B240" s="85"/>
      <c r="C240" s="85"/>
      <c r="D240" s="85"/>
      <c r="E240" s="85"/>
      <c r="F240" s="85"/>
      <c r="G240" s="85"/>
      <c r="H240" s="85"/>
    </row>
    <row r="241" spans="1:3" ht="15.75" thickBot="1" x14ac:dyDescent="0.3"/>
    <row r="242" spans="1:3" ht="28.9" customHeight="1" x14ac:dyDescent="0.25">
      <c r="A242" s="86" t="s">
        <v>1025</v>
      </c>
      <c r="B242" s="87"/>
      <c r="C242" s="81">
        <v>623500</v>
      </c>
    </row>
    <row r="243" spans="1:3" x14ac:dyDescent="0.25">
      <c r="A243" s="88" t="s">
        <v>1026</v>
      </c>
      <c r="B243" s="89"/>
      <c r="C243" s="57">
        <f>T237</f>
        <v>618000</v>
      </c>
    </row>
    <row r="244" spans="1:3" ht="34.9" customHeight="1" thickBot="1" x14ac:dyDescent="0.3">
      <c r="A244" s="90" t="s">
        <v>1024</v>
      </c>
      <c r="B244" s="91"/>
      <c r="C244" s="82">
        <f>C242-C243</f>
        <v>5500</v>
      </c>
    </row>
    <row r="246" spans="1:3" x14ac:dyDescent="0.25">
      <c r="A246"/>
    </row>
    <row r="247" spans="1:3" x14ac:dyDescent="0.25">
      <c r="A247"/>
    </row>
    <row r="249" spans="1:3" x14ac:dyDescent="0.25">
      <c r="A249"/>
    </row>
  </sheetData>
  <sheetProtection password="B68A" sheet="1" objects="1" scenarios="1"/>
  <autoFilter ref="A7:T236">
    <filterColumn colId="15" showButton="0"/>
    <filterColumn colId="16" showButton="0"/>
    <filterColumn colId="17" showButton="0"/>
  </autoFilter>
  <mergeCells count="11">
    <mergeCell ref="A240:H240"/>
    <mergeCell ref="A242:B242"/>
    <mergeCell ref="A243:B243"/>
    <mergeCell ref="A244:B244"/>
    <mergeCell ref="P2:T3"/>
    <mergeCell ref="A239:H239"/>
    <mergeCell ref="B3:H3"/>
    <mergeCell ref="R4:R6"/>
    <mergeCell ref="S4:S6"/>
    <mergeCell ref="K3:O3"/>
    <mergeCell ref="K2:O2"/>
  </mergeCells>
  <pageMargins left="0.511811024" right="0.511811024" top="0.78740157499999996" bottom="0.78740157499999996" header="0.31496062000000002" footer="0.31496062000000002"/>
  <pageSetup paperSize="9" scale="51" fitToHeight="0"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253"/>
  <sheetViews>
    <sheetView topLeftCell="A223" workbookViewId="0">
      <selection activeCell="D4" sqref="D4:J252"/>
    </sheetView>
  </sheetViews>
  <sheetFormatPr defaultRowHeight="15" x14ac:dyDescent="0.25"/>
  <cols>
    <col min="1" max="1" width="17.28515625" bestFit="1" customWidth="1"/>
    <col min="2" max="2" width="12.42578125" bestFit="1" customWidth="1"/>
  </cols>
  <sheetData>
    <row r="3" spans="1:10" x14ac:dyDescent="0.25">
      <c r="A3" s="47" t="s">
        <v>942</v>
      </c>
      <c r="B3" t="s">
        <v>944</v>
      </c>
    </row>
    <row r="4" spans="1:10" x14ac:dyDescent="0.25">
      <c r="A4" s="33" t="s">
        <v>40</v>
      </c>
      <c r="B4" s="48">
        <v>20</v>
      </c>
      <c r="C4" t="s">
        <v>40</v>
      </c>
      <c r="D4" t="s">
        <v>4</v>
      </c>
      <c r="E4" t="s">
        <v>706</v>
      </c>
      <c r="F4" t="s">
        <v>35</v>
      </c>
      <c r="G4" t="s">
        <v>39</v>
      </c>
      <c r="H4" t="s">
        <v>6</v>
      </c>
      <c r="I4" t="s">
        <v>444</v>
      </c>
      <c r="J4" t="s">
        <v>41</v>
      </c>
    </row>
    <row r="5" spans="1:10" x14ac:dyDescent="0.25">
      <c r="A5" s="33" t="s">
        <v>707</v>
      </c>
      <c r="B5" s="48">
        <v>18</v>
      </c>
      <c r="C5" t="s">
        <v>707</v>
      </c>
      <c r="D5" t="s">
        <v>4</v>
      </c>
      <c r="E5" t="s">
        <v>706</v>
      </c>
      <c r="F5" t="s">
        <v>35</v>
      </c>
      <c r="G5" t="s">
        <v>39</v>
      </c>
      <c r="H5" t="s">
        <v>6</v>
      </c>
      <c r="I5" t="s">
        <v>444</v>
      </c>
      <c r="J5" t="s">
        <v>708</v>
      </c>
    </row>
    <row r="6" spans="1:10" x14ac:dyDescent="0.25">
      <c r="A6" s="33" t="s">
        <v>42</v>
      </c>
      <c r="B6" s="48">
        <v>48</v>
      </c>
      <c r="C6" t="s">
        <v>42</v>
      </c>
      <c r="D6" t="s">
        <v>4</v>
      </c>
      <c r="E6" t="s">
        <v>706</v>
      </c>
      <c r="F6" t="s">
        <v>35</v>
      </c>
      <c r="G6" t="s">
        <v>39</v>
      </c>
      <c r="H6" t="s">
        <v>8</v>
      </c>
      <c r="I6" t="s">
        <v>709</v>
      </c>
      <c r="J6" t="s">
        <v>43</v>
      </c>
    </row>
    <row r="7" spans="1:10" x14ac:dyDescent="0.25">
      <c r="A7" s="33" t="s">
        <v>29</v>
      </c>
      <c r="B7" s="48">
        <v>60</v>
      </c>
      <c r="C7" t="s">
        <v>29</v>
      </c>
      <c r="D7" t="s">
        <v>4</v>
      </c>
      <c r="E7" t="s">
        <v>706</v>
      </c>
      <c r="F7" t="s">
        <v>21</v>
      </c>
      <c r="G7" t="s">
        <v>28</v>
      </c>
      <c r="H7" t="s">
        <v>6</v>
      </c>
      <c r="I7" t="s">
        <v>444</v>
      </c>
      <c r="J7" t="s">
        <v>30</v>
      </c>
    </row>
    <row r="8" spans="1:10" x14ac:dyDescent="0.25">
      <c r="A8" s="33" t="s">
        <v>710</v>
      </c>
      <c r="B8" s="48">
        <v>8</v>
      </c>
      <c r="C8" t="s">
        <v>710</v>
      </c>
      <c r="D8" t="s">
        <v>394</v>
      </c>
      <c r="E8" t="s">
        <v>711</v>
      </c>
      <c r="F8" t="s">
        <v>712</v>
      </c>
      <c r="G8" t="s">
        <v>403</v>
      </c>
      <c r="H8" t="s">
        <v>6</v>
      </c>
      <c r="I8" t="s">
        <v>713</v>
      </c>
      <c r="J8" t="s">
        <v>714</v>
      </c>
    </row>
    <row r="9" spans="1:10" x14ac:dyDescent="0.25">
      <c r="A9" s="33" t="s">
        <v>404</v>
      </c>
      <c r="B9" s="48">
        <v>12</v>
      </c>
      <c r="C9" t="s">
        <v>404</v>
      </c>
      <c r="D9" t="s">
        <v>394</v>
      </c>
      <c r="E9" t="s">
        <v>711</v>
      </c>
      <c r="F9" t="s">
        <v>712</v>
      </c>
      <c r="G9" t="s">
        <v>403</v>
      </c>
      <c r="H9" t="s">
        <v>6</v>
      </c>
      <c r="I9" t="s">
        <v>713</v>
      </c>
      <c r="J9" t="s">
        <v>405</v>
      </c>
    </row>
    <row r="10" spans="1:10" x14ac:dyDescent="0.25">
      <c r="A10" s="33" t="s">
        <v>406</v>
      </c>
      <c r="B10" s="48">
        <v>72</v>
      </c>
      <c r="C10" t="s">
        <v>406</v>
      </c>
      <c r="D10" t="s">
        <v>394</v>
      </c>
      <c r="E10" t="s">
        <v>711</v>
      </c>
      <c r="F10" t="s">
        <v>712</v>
      </c>
      <c r="G10" t="s">
        <v>403</v>
      </c>
      <c r="H10" t="s">
        <v>6</v>
      </c>
      <c r="I10" t="s">
        <v>444</v>
      </c>
      <c r="J10" t="s">
        <v>407</v>
      </c>
    </row>
    <row r="11" spans="1:10" x14ac:dyDescent="0.25">
      <c r="A11" s="33" t="s">
        <v>901</v>
      </c>
      <c r="B11" s="48">
        <v>30</v>
      </c>
      <c r="C11" t="s">
        <v>901</v>
      </c>
      <c r="D11" t="s">
        <v>394</v>
      </c>
      <c r="E11" t="s">
        <v>711</v>
      </c>
      <c r="F11" t="s">
        <v>419</v>
      </c>
      <c r="G11" t="s">
        <v>420</v>
      </c>
      <c r="H11" t="s">
        <v>8</v>
      </c>
      <c r="I11" t="s">
        <v>945</v>
      </c>
      <c r="J11" t="s">
        <v>946</v>
      </c>
    </row>
    <row r="12" spans="1:10" x14ac:dyDescent="0.25">
      <c r="A12" s="33" t="s">
        <v>918</v>
      </c>
      <c r="B12" s="48">
        <v>30</v>
      </c>
      <c r="C12" t="s">
        <v>918</v>
      </c>
      <c r="D12" t="s">
        <v>4</v>
      </c>
      <c r="E12" t="s">
        <v>706</v>
      </c>
      <c r="F12" t="s">
        <v>44</v>
      </c>
      <c r="G12" t="s">
        <v>45</v>
      </c>
      <c r="H12" t="s">
        <v>6</v>
      </c>
      <c r="I12" t="s">
        <v>444</v>
      </c>
      <c r="J12" t="s">
        <v>947</v>
      </c>
    </row>
    <row r="13" spans="1:10" x14ac:dyDescent="0.25">
      <c r="A13" s="33" t="s">
        <v>715</v>
      </c>
      <c r="B13" s="48">
        <v>22</v>
      </c>
      <c r="C13" t="s">
        <v>715</v>
      </c>
      <c r="D13" t="s">
        <v>176</v>
      </c>
      <c r="E13" t="s">
        <v>716</v>
      </c>
      <c r="F13" t="s">
        <v>717</v>
      </c>
      <c r="G13" t="s">
        <v>177</v>
      </c>
      <c r="H13" t="s">
        <v>6</v>
      </c>
      <c r="I13" t="s">
        <v>713</v>
      </c>
      <c r="J13" t="s">
        <v>718</v>
      </c>
    </row>
    <row r="14" spans="1:10" x14ac:dyDescent="0.25">
      <c r="A14" s="33" t="s">
        <v>719</v>
      </c>
      <c r="B14" s="48">
        <v>1</v>
      </c>
      <c r="C14" t="s">
        <v>719</v>
      </c>
      <c r="D14" t="s">
        <v>176</v>
      </c>
      <c r="E14" t="s">
        <v>716</v>
      </c>
      <c r="F14" t="s">
        <v>717</v>
      </c>
      <c r="G14" t="s">
        <v>177</v>
      </c>
      <c r="H14" t="s">
        <v>6</v>
      </c>
      <c r="I14" t="s">
        <v>713</v>
      </c>
      <c r="J14" t="s">
        <v>720</v>
      </c>
    </row>
    <row r="15" spans="1:10" x14ac:dyDescent="0.25">
      <c r="A15" s="33" t="s">
        <v>919</v>
      </c>
      <c r="B15" s="48">
        <v>10</v>
      </c>
      <c r="C15" t="s">
        <v>919</v>
      </c>
      <c r="D15" t="s">
        <v>176</v>
      </c>
      <c r="E15" t="s">
        <v>716</v>
      </c>
      <c r="F15" t="s">
        <v>717</v>
      </c>
      <c r="G15" t="s">
        <v>948</v>
      </c>
      <c r="H15" t="s">
        <v>6</v>
      </c>
      <c r="I15" t="s">
        <v>444</v>
      </c>
      <c r="J15" t="s">
        <v>949</v>
      </c>
    </row>
    <row r="16" spans="1:10" x14ac:dyDescent="0.25">
      <c r="A16" s="33" t="s">
        <v>208</v>
      </c>
      <c r="B16" s="48">
        <v>16</v>
      </c>
      <c r="C16" t="s">
        <v>208</v>
      </c>
      <c r="D16" t="s">
        <v>176</v>
      </c>
      <c r="E16" t="s">
        <v>716</v>
      </c>
      <c r="F16" t="s">
        <v>717</v>
      </c>
      <c r="G16" t="s">
        <v>207</v>
      </c>
      <c r="H16" t="s">
        <v>6</v>
      </c>
      <c r="I16" t="s">
        <v>713</v>
      </c>
      <c r="J16" t="s">
        <v>209</v>
      </c>
    </row>
    <row r="17" spans="1:10" x14ac:dyDescent="0.25">
      <c r="A17" s="33" t="s">
        <v>412</v>
      </c>
      <c r="B17" s="48">
        <v>16</v>
      </c>
      <c r="C17" t="s">
        <v>412</v>
      </c>
      <c r="D17" t="s">
        <v>394</v>
      </c>
      <c r="E17" t="s">
        <v>711</v>
      </c>
      <c r="F17" t="s">
        <v>721</v>
      </c>
      <c r="G17" t="s">
        <v>411</v>
      </c>
      <c r="H17" t="s">
        <v>6</v>
      </c>
      <c r="I17" t="s">
        <v>713</v>
      </c>
      <c r="J17" t="s">
        <v>722</v>
      </c>
    </row>
    <row r="18" spans="1:10" x14ac:dyDescent="0.25">
      <c r="A18" s="33" t="s">
        <v>396</v>
      </c>
      <c r="B18" s="48">
        <v>10</v>
      </c>
      <c r="C18" t="s">
        <v>396</v>
      </c>
      <c r="D18" t="s">
        <v>394</v>
      </c>
      <c r="E18" t="s">
        <v>711</v>
      </c>
      <c r="F18" t="s">
        <v>712</v>
      </c>
      <c r="G18" t="s">
        <v>395</v>
      </c>
      <c r="H18" t="s">
        <v>6</v>
      </c>
      <c r="I18" t="s">
        <v>713</v>
      </c>
      <c r="J18" t="s">
        <v>397</v>
      </c>
    </row>
    <row r="19" spans="1:10" x14ac:dyDescent="0.25">
      <c r="A19" s="33" t="s">
        <v>723</v>
      </c>
      <c r="B19" s="48">
        <v>19</v>
      </c>
      <c r="C19" t="s">
        <v>723</v>
      </c>
      <c r="D19" t="s">
        <v>4</v>
      </c>
      <c r="E19" t="s">
        <v>706</v>
      </c>
      <c r="F19" t="s">
        <v>21</v>
      </c>
      <c r="G19" t="s">
        <v>31</v>
      </c>
      <c r="H19" t="s">
        <v>6</v>
      </c>
      <c r="I19" t="s">
        <v>713</v>
      </c>
      <c r="J19" t="s">
        <v>724</v>
      </c>
    </row>
    <row r="20" spans="1:10" x14ac:dyDescent="0.25">
      <c r="A20" s="33" t="s">
        <v>307</v>
      </c>
      <c r="B20" s="48">
        <v>3</v>
      </c>
      <c r="C20" t="s">
        <v>307</v>
      </c>
      <c r="D20" t="s">
        <v>295</v>
      </c>
      <c r="E20" t="s">
        <v>725</v>
      </c>
      <c r="F20" t="s">
        <v>305</v>
      </c>
      <c r="G20" t="s">
        <v>306</v>
      </c>
      <c r="H20" t="s">
        <v>6</v>
      </c>
      <c r="I20" t="s">
        <v>713</v>
      </c>
      <c r="J20" t="s">
        <v>308</v>
      </c>
    </row>
    <row r="21" spans="1:10" x14ac:dyDescent="0.25">
      <c r="A21" s="33" t="s">
        <v>248</v>
      </c>
      <c r="B21" s="48">
        <v>55</v>
      </c>
      <c r="C21" t="s">
        <v>248</v>
      </c>
      <c r="D21" t="s">
        <v>229</v>
      </c>
      <c r="E21" t="s">
        <v>726</v>
      </c>
      <c r="F21" t="s">
        <v>243</v>
      </c>
      <c r="G21" t="s">
        <v>247</v>
      </c>
      <c r="H21" t="s">
        <v>8</v>
      </c>
      <c r="I21" t="s">
        <v>46</v>
      </c>
      <c r="J21" t="s">
        <v>249</v>
      </c>
    </row>
    <row r="22" spans="1:10" x14ac:dyDescent="0.25">
      <c r="A22" s="33" t="s">
        <v>141</v>
      </c>
      <c r="B22" s="48">
        <v>50</v>
      </c>
      <c r="C22" t="s">
        <v>141</v>
      </c>
      <c r="D22" t="s">
        <v>129</v>
      </c>
      <c r="E22" t="s">
        <v>727</v>
      </c>
      <c r="F22" t="s">
        <v>130</v>
      </c>
      <c r="G22" t="s">
        <v>140</v>
      </c>
      <c r="H22" t="s">
        <v>6</v>
      </c>
      <c r="I22" t="s">
        <v>713</v>
      </c>
      <c r="J22" t="s">
        <v>142</v>
      </c>
    </row>
    <row r="23" spans="1:10" x14ac:dyDescent="0.25">
      <c r="A23" s="33" t="s">
        <v>382</v>
      </c>
      <c r="B23" s="48">
        <v>30</v>
      </c>
      <c r="C23" t="s">
        <v>382</v>
      </c>
      <c r="D23" t="s">
        <v>371</v>
      </c>
      <c r="E23" t="s">
        <v>728</v>
      </c>
      <c r="F23" t="s">
        <v>380</v>
      </c>
      <c r="G23" t="s">
        <v>381</v>
      </c>
      <c r="H23" t="s">
        <v>6</v>
      </c>
      <c r="I23" t="s">
        <v>713</v>
      </c>
      <c r="J23" t="s">
        <v>383</v>
      </c>
    </row>
    <row r="24" spans="1:10" x14ac:dyDescent="0.25">
      <c r="A24" s="33" t="s">
        <v>729</v>
      </c>
      <c r="B24" s="48">
        <v>29</v>
      </c>
      <c r="C24" t="s">
        <v>729</v>
      </c>
      <c r="D24" t="s">
        <v>4</v>
      </c>
      <c r="E24" t="s">
        <v>706</v>
      </c>
      <c r="F24" t="s">
        <v>21</v>
      </c>
      <c r="G24" t="s">
        <v>31</v>
      </c>
      <c r="H24" t="s">
        <v>6</v>
      </c>
      <c r="I24" t="s">
        <v>713</v>
      </c>
      <c r="J24" t="s">
        <v>730</v>
      </c>
    </row>
    <row r="25" spans="1:10" x14ac:dyDescent="0.25">
      <c r="A25" s="33" t="s">
        <v>310</v>
      </c>
      <c r="B25" s="48">
        <v>16</v>
      </c>
      <c r="C25" t="s">
        <v>310</v>
      </c>
      <c r="D25" t="s">
        <v>295</v>
      </c>
      <c r="E25" t="s">
        <v>725</v>
      </c>
      <c r="F25" t="s">
        <v>305</v>
      </c>
      <c r="G25" t="s">
        <v>309</v>
      </c>
      <c r="H25" t="s">
        <v>6</v>
      </c>
      <c r="I25" t="s">
        <v>713</v>
      </c>
      <c r="J25" t="s">
        <v>311</v>
      </c>
    </row>
    <row r="26" spans="1:10" x14ac:dyDescent="0.25">
      <c r="A26" s="33" t="s">
        <v>49</v>
      </c>
      <c r="B26" s="48">
        <v>30</v>
      </c>
      <c r="C26" t="s">
        <v>49</v>
      </c>
      <c r="D26" t="s">
        <v>4</v>
      </c>
      <c r="E26" t="s">
        <v>706</v>
      </c>
      <c r="F26" t="s">
        <v>44</v>
      </c>
      <c r="G26" t="s">
        <v>45</v>
      </c>
      <c r="H26" t="s">
        <v>8</v>
      </c>
      <c r="I26" t="s">
        <v>709</v>
      </c>
      <c r="J26" t="s">
        <v>50</v>
      </c>
    </row>
    <row r="27" spans="1:10" x14ac:dyDescent="0.25">
      <c r="A27" s="33" t="s">
        <v>731</v>
      </c>
      <c r="B27" s="48">
        <v>22</v>
      </c>
      <c r="C27" t="s">
        <v>731</v>
      </c>
      <c r="D27" t="s">
        <v>4</v>
      </c>
      <c r="E27" t="s">
        <v>706</v>
      </c>
      <c r="F27" t="s">
        <v>5</v>
      </c>
      <c r="G27" t="s">
        <v>9</v>
      </c>
      <c r="H27" t="s">
        <v>6</v>
      </c>
      <c r="I27" t="s">
        <v>713</v>
      </c>
      <c r="J27" t="s">
        <v>732</v>
      </c>
    </row>
    <row r="28" spans="1:10" x14ac:dyDescent="0.25">
      <c r="A28" s="33" t="s">
        <v>733</v>
      </c>
      <c r="B28" s="48">
        <v>10</v>
      </c>
      <c r="C28" t="s">
        <v>733</v>
      </c>
      <c r="D28" t="s">
        <v>4</v>
      </c>
      <c r="E28" t="s">
        <v>706</v>
      </c>
      <c r="F28" t="s">
        <v>44</v>
      </c>
      <c r="G28" t="s">
        <v>45</v>
      </c>
      <c r="H28" t="s">
        <v>6</v>
      </c>
      <c r="I28" t="s">
        <v>713</v>
      </c>
      <c r="J28" t="s">
        <v>734</v>
      </c>
    </row>
    <row r="29" spans="1:10" x14ac:dyDescent="0.25">
      <c r="A29" s="33" t="s">
        <v>192</v>
      </c>
      <c r="B29" s="48">
        <v>21</v>
      </c>
      <c r="C29" t="s">
        <v>192</v>
      </c>
      <c r="D29" t="s">
        <v>176</v>
      </c>
      <c r="E29" t="s">
        <v>716</v>
      </c>
      <c r="F29" t="s">
        <v>717</v>
      </c>
      <c r="G29" t="s">
        <v>191</v>
      </c>
      <c r="H29" t="s">
        <v>6</v>
      </c>
      <c r="I29" t="s">
        <v>444</v>
      </c>
      <c r="J29" t="s">
        <v>193</v>
      </c>
    </row>
    <row r="30" spans="1:10" x14ac:dyDescent="0.25">
      <c r="A30" s="33" t="s">
        <v>735</v>
      </c>
      <c r="B30" s="48">
        <v>14</v>
      </c>
      <c r="C30" t="s">
        <v>735</v>
      </c>
      <c r="D30" t="s">
        <v>4</v>
      </c>
      <c r="E30" t="s">
        <v>706</v>
      </c>
      <c r="F30" t="s">
        <v>44</v>
      </c>
      <c r="G30" t="s">
        <v>45</v>
      </c>
      <c r="H30" t="s">
        <v>8</v>
      </c>
      <c r="I30" t="s">
        <v>709</v>
      </c>
      <c r="J30" t="s">
        <v>736</v>
      </c>
    </row>
    <row r="31" spans="1:10" x14ac:dyDescent="0.25">
      <c r="A31" s="33" t="s">
        <v>902</v>
      </c>
      <c r="B31" s="48">
        <v>10</v>
      </c>
      <c r="C31" t="s">
        <v>902</v>
      </c>
      <c r="D31" t="s">
        <v>4</v>
      </c>
      <c r="E31" t="s">
        <v>706</v>
      </c>
      <c r="F31" t="s">
        <v>44</v>
      </c>
      <c r="G31" t="s">
        <v>45</v>
      </c>
      <c r="H31" t="s">
        <v>8</v>
      </c>
      <c r="I31" t="s">
        <v>945</v>
      </c>
      <c r="J31" t="s">
        <v>950</v>
      </c>
    </row>
    <row r="32" spans="1:10" x14ac:dyDescent="0.25">
      <c r="A32" s="33" t="s">
        <v>737</v>
      </c>
      <c r="B32" s="48">
        <v>18</v>
      </c>
      <c r="C32" t="s">
        <v>737</v>
      </c>
      <c r="D32" t="s">
        <v>4</v>
      </c>
      <c r="E32" t="s">
        <v>706</v>
      </c>
      <c r="F32" t="s">
        <v>44</v>
      </c>
      <c r="G32" t="s">
        <v>45</v>
      </c>
      <c r="H32" t="s">
        <v>8</v>
      </c>
      <c r="I32" t="s">
        <v>709</v>
      </c>
      <c r="J32" t="s">
        <v>738</v>
      </c>
    </row>
    <row r="33" spans="1:10" x14ac:dyDescent="0.25">
      <c r="A33" s="33" t="s">
        <v>739</v>
      </c>
      <c r="B33" s="48">
        <v>25</v>
      </c>
      <c r="C33" t="s">
        <v>739</v>
      </c>
      <c r="D33" t="s">
        <v>4</v>
      </c>
      <c r="E33" t="s">
        <v>706</v>
      </c>
      <c r="F33" t="s">
        <v>21</v>
      </c>
      <c r="G33" t="s">
        <v>31</v>
      </c>
      <c r="H33" t="s">
        <v>6</v>
      </c>
      <c r="I33" t="s">
        <v>444</v>
      </c>
      <c r="J33" t="s">
        <v>740</v>
      </c>
    </row>
    <row r="34" spans="1:10" x14ac:dyDescent="0.25">
      <c r="A34" s="33" t="s">
        <v>741</v>
      </c>
      <c r="B34" s="48">
        <v>14</v>
      </c>
      <c r="C34" t="s">
        <v>741</v>
      </c>
      <c r="D34" t="s">
        <v>4</v>
      </c>
      <c r="E34" t="s">
        <v>706</v>
      </c>
      <c r="F34" t="s">
        <v>44</v>
      </c>
      <c r="G34" t="s">
        <v>45</v>
      </c>
      <c r="H34" t="s">
        <v>8</v>
      </c>
      <c r="I34" t="s">
        <v>709</v>
      </c>
      <c r="J34" t="s">
        <v>742</v>
      </c>
    </row>
    <row r="35" spans="1:10" x14ac:dyDescent="0.25">
      <c r="A35" s="33" t="s">
        <v>743</v>
      </c>
      <c r="B35" s="48">
        <v>145</v>
      </c>
      <c r="C35" t="s">
        <v>743</v>
      </c>
      <c r="D35" t="s">
        <v>4</v>
      </c>
      <c r="E35" t="s">
        <v>706</v>
      </c>
      <c r="F35" t="s">
        <v>44</v>
      </c>
      <c r="G35" t="s">
        <v>45</v>
      </c>
      <c r="H35" t="s">
        <v>8</v>
      </c>
      <c r="I35" t="s">
        <v>46</v>
      </c>
      <c r="J35" t="s">
        <v>744</v>
      </c>
    </row>
    <row r="36" spans="1:10" x14ac:dyDescent="0.25">
      <c r="A36" s="33" t="s">
        <v>51</v>
      </c>
      <c r="B36" s="48">
        <v>9</v>
      </c>
      <c r="C36" t="s">
        <v>51</v>
      </c>
      <c r="D36" t="s">
        <v>4</v>
      </c>
      <c r="E36" t="s">
        <v>706</v>
      </c>
      <c r="F36" t="s">
        <v>44</v>
      </c>
      <c r="G36" t="s">
        <v>45</v>
      </c>
      <c r="H36" t="s">
        <v>6</v>
      </c>
      <c r="I36" t="s">
        <v>444</v>
      </c>
      <c r="J36" t="s">
        <v>52</v>
      </c>
    </row>
    <row r="37" spans="1:10" x14ac:dyDescent="0.25">
      <c r="A37" s="33" t="s">
        <v>745</v>
      </c>
      <c r="B37" s="48">
        <v>9</v>
      </c>
      <c r="C37" t="s">
        <v>745</v>
      </c>
      <c r="D37" t="s">
        <v>4</v>
      </c>
      <c r="E37" t="s">
        <v>706</v>
      </c>
      <c r="F37" t="s">
        <v>44</v>
      </c>
      <c r="G37" t="s">
        <v>45</v>
      </c>
      <c r="H37" t="s">
        <v>6</v>
      </c>
      <c r="I37" t="s">
        <v>713</v>
      </c>
      <c r="J37" t="s">
        <v>746</v>
      </c>
    </row>
    <row r="38" spans="1:10" x14ac:dyDescent="0.25">
      <c r="A38" s="33" t="s">
        <v>747</v>
      </c>
      <c r="B38" s="48">
        <v>28</v>
      </c>
      <c r="C38" t="s">
        <v>747</v>
      </c>
      <c r="D38" t="s">
        <v>4</v>
      </c>
      <c r="E38" t="s">
        <v>706</v>
      </c>
      <c r="F38" t="s">
        <v>44</v>
      </c>
      <c r="G38" t="s">
        <v>45</v>
      </c>
      <c r="H38" t="s">
        <v>8</v>
      </c>
      <c r="I38" t="s">
        <v>46</v>
      </c>
      <c r="J38" t="s">
        <v>748</v>
      </c>
    </row>
    <row r="39" spans="1:10" x14ac:dyDescent="0.25">
      <c r="A39" s="33" t="s">
        <v>749</v>
      </c>
      <c r="B39" s="48">
        <v>10</v>
      </c>
      <c r="C39" t="s">
        <v>749</v>
      </c>
      <c r="D39" t="s">
        <v>4</v>
      </c>
      <c r="E39" t="s">
        <v>706</v>
      </c>
      <c r="F39" t="s">
        <v>44</v>
      </c>
      <c r="G39" t="s">
        <v>45</v>
      </c>
      <c r="H39" t="s">
        <v>6</v>
      </c>
      <c r="I39" t="s">
        <v>713</v>
      </c>
      <c r="J39" t="s">
        <v>750</v>
      </c>
    </row>
    <row r="40" spans="1:10" x14ac:dyDescent="0.25">
      <c r="A40" s="33" t="s">
        <v>363</v>
      </c>
      <c r="B40" s="48">
        <v>178</v>
      </c>
      <c r="C40" t="s">
        <v>363</v>
      </c>
      <c r="D40" t="s">
        <v>342</v>
      </c>
      <c r="E40" t="s">
        <v>751</v>
      </c>
      <c r="F40" t="s">
        <v>361</v>
      </c>
      <c r="G40" t="s">
        <v>362</v>
      </c>
      <c r="H40" t="s">
        <v>8</v>
      </c>
      <c r="I40" t="s">
        <v>46</v>
      </c>
      <c r="J40" t="s">
        <v>364</v>
      </c>
    </row>
    <row r="41" spans="1:10" x14ac:dyDescent="0.25">
      <c r="A41" s="33" t="s">
        <v>903</v>
      </c>
      <c r="B41" s="48">
        <v>10</v>
      </c>
      <c r="C41" t="s">
        <v>903</v>
      </c>
      <c r="D41" t="s">
        <v>951</v>
      </c>
      <c r="E41" t="s">
        <v>952</v>
      </c>
      <c r="F41" t="s">
        <v>953</v>
      </c>
      <c r="G41" t="s">
        <v>954</v>
      </c>
      <c r="H41" t="s">
        <v>8</v>
      </c>
      <c r="I41" t="s">
        <v>945</v>
      </c>
      <c r="J41" t="s">
        <v>955</v>
      </c>
    </row>
    <row r="42" spans="1:10" x14ac:dyDescent="0.25">
      <c r="A42" s="33" t="s">
        <v>53</v>
      </c>
      <c r="B42" s="48">
        <v>8</v>
      </c>
      <c r="C42" t="s">
        <v>53</v>
      </c>
      <c r="D42" t="s">
        <v>4</v>
      </c>
      <c r="E42" t="s">
        <v>706</v>
      </c>
      <c r="F42" t="s">
        <v>44</v>
      </c>
      <c r="G42" t="s">
        <v>45</v>
      </c>
      <c r="H42" t="s">
        <v>6</v>
      </c>
      <c r="I42" t="s">
        <v>444</v>
      </c>
      <c r="J42" t="s">
        <v>752</v>
      </c>
    </row>
    <row r="43" spans="1:10" x14ac:dyDescent="0.25">
      <c r="A43" s="33" t="s">
        <v>54</v>
      </c>
      <c r="B43" s="48">
        <v>77</v>
      </c>
      <c r="C43" t="s">
        <v>54</v>
      </c>
      <c r="D43" t="s">
        <v>4</v>
      </c>
      <c r="E43" t="s">
        <v>706</v>
      </c>
      <c r="F43" t="s">
        <v>44</v>
      </c>
      <c r="G43" t="s">
        <v>45</v>
      </c>
      <c r="H43" t="s">
        <v>8</v>
      </c>
      <c r="I43" t="s">
        <v>713</v>
      </c>
      <c r="J43" t="s">
        <v>753</v>
      </c>
    </row>
    <row r="44" spans="1:10" x14ac:dyDescent="0.25">
      <c r="A44" s="33" t="s">
        <v>55</v>
      </c>
      <c r="B44" s="48">
        <v>114</v>
      </c>
      <c r="C44" t="s">
        <v>55</v>
      </c>
      <c r="D44" t="s">
        <v>4</v>
      </c>
      <c r="E44" t="s">
        <v>706</v>
      </c>
      <c r="F44" t="s">
        <v>44</v>
      </c>
      <c r="G44" t="s">
        <v>45</v>
      </c>
      <c r="H44" t="s">
        <v>8</v>
      </c>
      <c r="I44" t="s">
        <v>713</v>
      </c>
      <c r="J44" t="s">
        <v>56</v>
      </c>
    </row>
    <row r="45" spans="1:10" x14ac:dyDescent="0.25">
      <c r="A45" s="33" t="s">
        <v>754</v>
      </c>
      <c r="B45" s="48">
        <v>39</v>
      </c>
      <c r="C45" t="s">
        <v>754</v>
      </c>
      <c r="D45" t="s">
        <v>4</v>
      </c>
      <c r="E45" t="s">
        <v>706</v>
      </c>
      <c r="F45" t="s">
        <v>44</v>
      </c>
      <c r="G45" t="s">
        <v>45</v>
      </c>
      <c r="H45" t="s">
        <v>8</v>
      </c>
      <c r="I45" t="s">
        <v>709</v>
      </c>
      <c r="J45" t="s">
        <v>755</v>
      </c>
    </row>
    <row r="46" spans="1:10" x14ac:dyDescent="0.25">
      <c r="A46" s="33" t="s">
        <v>57</v>
      </c>
      <c r="B46" s="48">
        <v>32</v>
      </c>
      <c r="C46" t="s">
        <v>57</v>
      </c>
      <c r="D46" t="s">
        <v>4</v>
      </c>
      <c r="E46" t="s">
        <v>706</v>
      </c>
      <c r="F46" t="s">
        <v>44</v>
      </c>
      <c r="G46" t="s">
        <v>45</v>
      </c>
      <c r="H46" t="s">
        <v>8</v>
      </c>
      <c r="I46" t="s">
        <v>709</v>
      </c>
      <c r="J46" t="s">
        <v>58</v>
      </c>
    </row>
    <row r="47" spans="1:10" x14ac:dyDescent="0.25">
      <c r="A47" s="33" t="s">
        <v>756</v>
      </c>
      <c r="B47" s="48">
        <v>28</v>
      </c>
      <c r="C47" t="s">
        <v>756</v>
      </c>
      <c r="D47" t="s">
        <v>4</v>
      </c>
      <c r="E47" t="s">
        <v>706</v>
      </c>
      <c r="F47" t="s">
        <v>44</v>
      </c>
      <c r="G47" t="s">
        <v>45</v>
      </c>
      <c r="H47" t="s">
        <v>6</v>
      </c>
      <c r="I47" t="s">
        <v>713</v>
      </c>
      <c r="J47" t="s">
        <v>757</v>
      </c>
    </row>
    <row r="48" spans="1:10" x14ac:dyDescent="0.25">
      <c r="A48" s="33" t="s">
        <v>59</v>
      </c>
      <c r="B48" s="48">
        <v>65</v>
      </c>
      <c r="C48" t="s">
        <v>59</v>
      </c>
      <c r="D48" t="s">
        <v>4</v>
      </c>
      <c r="E48" t="s">
        <v>706</v>
      </c>
      <c r="F48" t="s">
        <v>44</v>
      </c>
      <c r="G48" t="s">
        <v>45</v>
      </c>
      <c r="H48" t="s">
        <v>8</v>
      </c>
      <c r="I48" t="s">
        <v>709</v>
      </c>
      <c r="J48" t="s">
        <v>60</v>
      </c>
    </row>
    <row r="49" spans="1:10" x14ac:dyDescent="0.25">
      <c r="A49" s="33" t="s">
        <v>920</v>
      </c>
      <c r="B49" s="48">
        <v>6</v>
      </c>
      <c r="C49" t="s">
        <v>920</v>
      </c>
      <c r="D49" t="s">
        <v>157</v>
      </c>
      <c r="E49" t="s">
        <v>820</v>
      </c>
      <c r="F49" t="s">
        <v>159</v>
      </c>
      <c r="G49" t="s">
        <v>956</v>
      </c>
      <c r="H49" t="s">
        <v>6</v>
      </c>
      <c r="I49" t="s">
        <v>713</v>
      </c>
      <c r="J49" t="s">
        <v>957</v>
      </c>
    </row>
    <row r="50" spans="1:10" x14ac:dyDescent="0.25">
      <c r="A50" s="33" t="s">
        <v>758</v>
      </c>
      <c r="B50" s="48">
        <v>10</v>
      </c>
      <c r="C50" t="s">
        <v>758</v>
      </c>
      <c r="D50" t="s">
        <v>4</v>
      </c>
      <c r="E50" t="s">
        <v>706</v>
      </c>
      <c r="F50" t="s">
        <v>44</v>
      </c>
      <c r="G50" t="s">
        <v>45</v>
      </c>
      <c r="H50" t="s">
        <v>6</v>
      </c>
      <c r="I50" t="s">
        <v>713</v>
      </c>
      <c r="J50" t="s">
        <v>759</v>
      </c>
    </row>
    <row r="51" spans="1:10" x14ac:dyDescent="0.25">
      <c r="A51" s="33" t="s">
        <v>904</v>
      </c>
      <c r="B51" s="48">
        <v>10</v>
      </c>
      <c r="C51" t="s">
        <v>904</v>
      </c>
      <c r="D51" t="s">
        <v>4</v>
      </c>
      <c r="E51" t="s">
        <v>706</v>
      </c>
      <c r="F51" t="s">
        <v>44</v>
      </c>
      <c r="G51" t="s">
        <v>45</v>
      </c>
      <c r="H51" t="s">
        <v>8</v>
      </c>
      <c r="I51" t="s">
        <v>945</v>
      </c>
      <c r="J51" t="s">
        <v>958</v>
      </c>
    </row>
    <row r="52" spans="1:10" x14ac:dyDescent="0.25">
      <c r="A52" s="33" t="s">
        <v>61</v>
      </c>
      <c r="B52" s="48">
        <v>12</v>
      </c>
      <c r="C52" t="s">
        <v>61</v>
      </c>
      <c r="D52" t="s">
        <v>4</v>
      </c>
      <c r="E52" t="s">
        <v>706</v>
      </c>
      <c r="F52" t="s">
        <v>44</v>
      </c>
      <c r="G52" t="s">
        <v>45</v>
      </c>
      <c r="H52" t="s">
        <v>6</v>
      </c>
      <c r="I52" t="s">
        <v>444</v>
      </c>
      <c r="J52" t="s">
        <v>62</v>
      </c>
    </row>
    <row r="53" spans="1:10" x14ac:dyDescent="0.25">
      <c r="A53" s="33" t="s">
        <v>232</v>
      </c>
      <c r="B53" s="48">
        <v>8</v>
      </c>
      <c r="C53" t="s">
        <v>232</v>
      </c>
      <c r="D53" t="s">
        <v>229</v>
      </c>
      <c r="E53" t="s">
        <v>726</v>
      </c>
      <c r="F53" t="s">
        <v>230</v>
      </c>
      <c r="G53" t="s">
        <v>231</v>
      </c>
      <c r="H53" t="s">
        <v>6</v>
      </c>
      <c r="I53" t="s">
        <v>713</v>
      </c>
      <c r="J53" t="s">
        <v>233</v>
      </c>
    </row>
    <row r="54" spans="1:10" x14ac:dyDescent="0.25">
      <c r="A54" s="33" t="s">
        <v>760</v>
      </c>
      <c r="B54" s="48">
        <v>4</v>
      </c>
      <c r="C54" t="s">
        <v>760</v>
      </c>
      <c r="D54" t="s">
        <v>4</v>
      </c>
      <c r="E54" t="s">
        <v>706</v>
      </c>
      <c r="F54" t="s">
        <v>44</v>
      </c>
      <c r="G54" t="s">
        <v>45</v>
      </c>
      <c r="H54" t="s">
        <v>6</v>
      </c>
      <c r="I54" t="s">
        <v>713</v>
      </c>
      <c r="J54" t="s">
        <v>761</v>
      </c>
    </row>
    <row r="55" spans="1:10" x14ac:dyDescent="0.25">
      <c r="A55" s="33" t="s">
        <v>762</v>
      </c>
      <c r="B55" s="48">
        <v>20</v>
      </c>
      <c r="C55" t="s">
        <v>762</v>
      </c>
      <c r="D55" t="s">
        <v>4</v>
      </c>
      <c r="E55" t="s">
        <v>706</v>
      </c>
      <c r="F55" t="s">
        <v>44</v>
      </c>
      <c r="G55" t="s">
        <v>45</v>
      </c>
      <c r="H55" t="s">
        <v>8</v>
      </c>
      <c r="I55" t="s">
        <v>709</v>
      </c>
      <c r="J55" t="s">
        <v>763</v>
      </c>
    </row>
    <row r="56" spans="1:10" x14ac:dyDescent="0.25">
      <c r="A56" s="33" t="s">
        <v>63</v>
      </c>
      <c r="B56" s="48">
        <v>225</v>
      </c>
      <c r="C56" t="s">
        <v>63</v>
      </c>
      <c r="D56" t="s">
        <v>4</v>
      </c>
      <c r="E56" t="s">
        <v>706</v>
      </c>
      <c r="F56" t="s">
        <v>44</v>
      </c>
      <c r="G56" t="s">
        <v>45</v>
      </c>
      <c r="H56" t="s">
        <v>8</v>
      </c>
      <c r="I56" t="s">
        <v>46</v>
      </c>
      <c r="J56" t="s">
        <v>64</v>
      </c>
    </row>
    <row r="57" spans="1:10" x14ac:dyDescent="0.25">
      <c r="A57" s="33" t="s">
        <v>764</v>
      </c>
      <c r="B57" s="48">
        <v>8</v>
      </c>
      <c r="C57" t="s">
        <v>764</v>
      </c>
      <c r="D57" t="s">
        <v>265</v>
      </c>
      <c r="E57" t="s">
        <v>765</v>
      </c>
      <c r="F57" t="s">
        <v>766</v>
      </c>
      <c r="G57" t="s">
        <v>767</v>
      </c>
      <c r="H57" t="s">
        <v>6</v>
      </c>
      <c r="I57" t="s">
        <v>713</v>
      </c>
      <c r="J57" t="s">
        <v>768</v>
      </c>
    </row>
    <row r="58" spans="1:10" x14ac:dyDescent="0.25">
      <c r="A58" s="33" t="s">
        <v>905</v>
      </c>
      <c r="B58" s="48">
        <v>10</v>
      </c>
      <c r="C58" t="s">
        <v>905</v>
      </c>
      <c r="D58" t="s">
        <v>4</v>
      </c>
      <c r="E58" t="s">
        <v>706</v>
      </c>
      <c r="F58" t="s">
        <v>35</v>
      </c>
      <c r="G58" t="s">
        <v>959</v>
      </c>
      <c r="H58" t="s">
        <v>8</v>
      </c>
      <c r="I58" t="s">
        <v>945</v>
      </c>
      <c r="J58" t="s">
        <v>960</v>
      </c>
    </row>
    <row r="59" spans="1:10" x14ac:dyDescent="0.25">
      <c r="A59" s="33" t="s">
        <v>293</v>
      </c>
      <c r="B59" s="48">
        <v>10</v>
      </c>
      <c r="C59" t="s">
        <v>293</v>
      </c>
      <c r="D59" t="s">
        <v>278</v>
      </c>
      <c r="E59" t="s">
        <v>769</v>
      </c>
      <c r="F59" t="s">
        <v>291</v>
      </c>
      <c r="G59" t="s">
        <v>292</v>
      </c>
      <c r="H59" t="s">
        <v>6</v>
      </c>
      <c r="I59" t="s">
        <v>713</v>
      </c>
      <c r="J59" t="s">
        <v>294</v>
      </c>
    </row>
    <row r="60" spans="1:10" x14ac:dyDescent="0.25">
      <c r="A60" s="33" t="s">
        <v>770</v>
      </c>
      <c r="B60" s="48">
        <v>10</v>
      </c>
      <c r="C60" t="s">
        <v>770</v>
      </c>
      <c r="D60" t="s">
        <v>4</v>
      </c>
      <c r="E60" t="s">
        <v>706</v>
      </c>
      <c r="F60" t="s">
        <v>5</v>
      </c>
      <c r="G60" t="s">
        <v>9</v>
      </c>
      <c r="H60" t="s">
        <v>6</v>
      </c>
      <c r="I60" t="s">
        <v>713</v>
      </c>
      <c r="J60" t="s">
        <v>771</v>
      </c>
    </row>
    <row r="61" spans="1:10" x14ac:dyDescent="0.25">
      <c r="A61" s="33" t="s">
        <v>100</v>
      </c>
      <c r="B61" s="48">
        <v>10</v>
      </c>
      <c r="C61" t="s">
        <v>100</v>
      </c>
      <c r="D61" t="s">
        <v>95</v>
      </c>
      <c r="E61" t="s">
        <v>772</v>
      </c>
      <c r="F61" t="s">
        <v>773</v>
      </c>
      <c r="G61" t="s">
        <v>99</v>
      </c>
      <c r="H61" t="s">
        <v>6</v>
      </c>
      <c r="I61" t="s">
        <v>713</v>
      </c>
      <c r="J61" t="s">
        <v>101</v>
      </c>
    </row>
    <row r="62" spans="1:10" x14ac:dyDescent="0.25">
      <c r="A62" s="33" t="s">
        <v>774</v>
      </c>
      <c r="B62" s="48">
        <v>7</v>
      </c>
      <c r="C62" t="s">
        <v>774</v>
      </c>
      <c r="D62" t="s">
        <v>4</v>
      </c>
      <c r="E62" t="s">
        <v>706</v>
      </c>
      <c r="F62" t="s">
        <v>44</v>
      </c>
      <c r="G62" t="s">
        <v>45</v>
      </c>
      <c r="H62" t="s">
        <v>8</v>
      </c>
      <c r="I62" t="s">
        <v>709</v>
      </c>
      <c r="J62" t="s">
        <v>775</v>
      </c>
    </row>
    <row r="63" spans="1:10" x14ac:dyDescent="0.25">
      <c r="A63" s="33" t="s">
        <v>127</v>
      </c>
      <c r="B63" s="48">
        <v>10</v>
      </c>
      <c r="C63" t="s">
        <v>127</v>
      </c>
      <c r="D63" t="s">
        <v>109</v>
      </c>
      <c r="E63" t="s">
        <v>776</v>
      </c>
      <c r="F63" t="s">
        <v>125</v>
      </c>
      <c r="G63" t="s">
        <v>126</v>
      </c>
      <c r="H63" t="s">
        <v>6</v>
      </c>
      <c r="I63" t="s">
        <v>713</v>
      </c>
      <c r="J63" t="s">
        <v>128</v>
      </c>
    </row>
    <row r="64" spans="1:10" x14ac:dyDescent="0.25">
      <c r="A64" s="33" t="s">
        <v>777</v>
      </c>
      <c r="B64" s="48">
        <v>10</v>
      </c>
      <c r="C64" t="s">
        <v>777</v>
      </c>
      <c r="D64" t="s">
        <v>4</v>
      </c>
      <c r="E64" t="s">
        <v>706</v>
      </c>
      <c r="F64" t="s">
        <v>44</v>
      </c>
      <c r="G64" t="s">
        <v>45</v>
      </c>
      <c r="H64" t="s">
        <v>6</v>
      </c>
      <c r="I64" t="s">
        <v>444</v>
      </c>
      <c r="J64" t="s">
        <v>778</v>
      </c>
    </row>
    <row r="65" spans="1:10" x14ac:dyDescent="0.25">
      <c r="A65" s="33" t="s">
        <v>921</v>
      </c>
      <c r="B65" s="48">
        <v>10</v>
      </c>
      <c r="C65" t="s">
        <v>921</v>
      </c>
      <c r="D65" t="s">
        <v>176</v>
      </c>
      <c r="E65" t="s">
        <v>716</v>
      </c>
      <c r="F65" t="s">
        <v>717</v>
      </c>
      <c r="G65" t="s">
        <v>961</v>
      </c>
      <c r="H65" t="s">
        <v>6</v>
      </c>
      <c r="I65" t="s">
        <v>444</v>
      </c>
      <c r="J65" t="s">
        <v>962</v>
      </c>
    </row>
    <row r="66" spans="1:10" x14ac:dyDescent="0.25">
      <c r="A66" s="33" t="s">
        <v>779</v>
      </c>
      <c r="B66" s="48">
        <v>14</v>
      </c>
      <c r="C66" t="s">
        <v>779</v>
      </c>
      <c r="D66" t="s">
        <v>176</v>
      </c>
      <c r="E66" t="s">
        <v>716</v>
      </c>
      <c r="F66" t="s">
        <v>717</v>
      </c>
      <c r="G66" t="s">
        <v>177</v>
      </c>
      <c r="H66" t="s">
        <v>6</v>
      </c>
      <c r="I66" t="s">
        <v>713</v>
      </c>
      <c r="J66" t="s">
        <v>780</v>
      </c>
    </row>
    <row r="67" spans="1:10" x14ac:dyDescent="0.25">
      <c r="A67" s="33" t="s">
        <v>132</v>
      </c>
      <c r="B67" s="48">
        <v>16</v>
      </c>
      <c r="C67" t="s">
        <v>132</v>
      </c>
      <c r="D67" t="s">
        <v>129</v>
      </c>
      <c r="E67" t="s">
        <v>727</v>
      </c>
      <c r="F67" t="s">
        <v>130</v>
      </c>
      <c r="G67" t="s">
        <v>131</v>
      </c>
      <c r="H67" t="s">
        <v>6</v>
      </c>
      <c r="I67" t="s">
        <v>713</v>
      </c>
      <c r="J67" t="s">
        <v>133</v>
      </c>
    </row>
    <row r="68" spans="1:10" x14ac:dyDescent="0.25">
      <c r="A68" s="33" t="s">
        <v>922</v>
      </c>
      <c r="B68" s="48">
        <v>10</v>
      </c>
      <c r="C68" t="s">
        <v>922</v>
      </c>
      <c r="D68" t="s">
        <v>95</v>
      </c>
      <c r="E68" t="s">
        <v>772</v>
      </c>
      <c r="F68" t="s">
        <v>773</v>
      </c>
      <c r="G68" t="s">
        <v>963</v>
      </c>
      <c r="H68" t="s">
        <v>6</v>
      </c>
      <c r="I68" t="s">
        <v>713</v>
      </c>
      <c r="J68" t="s">
        <v>964</v>
      </c>
    </row>
    <row r="69" spans="1:10" x14ac:dyDescent="0.25">
      <c r="A69" s="33" t="s">
        <v>107</v>
      </c>
      <c r="B69" s="48">
        <v>8</v>
      </c>
      <c r="C69" t="s">
        <v>107</v>
      </c>
      <c r="D69" t="s">
        <v>95</v>
      </c>
      <c r="E69" t="s">
        <v>772</v>
      </c>
      <c r="F69" t="s">
        <v>102</v>
      </c>
      <c r="G69" t="s">
        <v>106</v>
      </c>
      <c r="H69" t="s">
        <v>8</v>
      </c>
      <c r="I69" t="s">
        <v>713</v>
      </c>
      <c r="J69" t="s">
        <v>108</v>
      </c>
    </row>
    <row r="70" spans="1:10" x14ac:dyDescent="0.25">
      <c r="A70" s="33" t="s">
        <v>906</v>
      </c>
      <c r="B70" s="48">
        <v>10</v>
      </c>
      <c r="C70" t="s">
        <v>906</v>
      </c>
      <c r="D70" t="s">
        <v>4</v>
      </c>
      <c r="E70" t="s">
        <v>706</v>
      </c>
      <c r="F70" t="s">
        <v>5</v>
      </c>
      <c r="G70" t="s">
        <v>965</v>
      </c>
      <c r="H70" t="s">
        <v>8</v>
      </c>
      <c r="I70" t="s">
        <v>945</v>
      </c>
      <c r="J70" t="s">
        <v>966</v>
      </c>
    </row>
    <row r="71" spans="1:10" x14ac:dyDescent="0.25">
      <c r="A71" s="33" t="s">
        <v>781</v>
      </c>
      <c r="B71" s="48">
        <v>60</v>
      </c>
      <c r="C71" t="s">
        <v>781</v>
      </c>
      <c r="D71" t="s">
        <v>95</v>
      </c>
      <c r="E71" t="s">
        <v>772</v>
      </c>
      <c r="F71" t="s">
        <v>96</v>
      </c>
      <c r="G71" t="s">
        <v>97</v>
      </c>
      <c r="H71" t="s">
        <v>8</v>
      </c>
      <c r="I71" t="s">
        <v>713</v>
      </c>
      <c r="J71" t="s">
        <v>98</v>
      </c>
    </row>
    <row r="72" spans="1:10" x14ac:dyDescent="0.25">
      <c r="A72" s="33" t="s">
        <v>183</v>
      </c>
      <c r="B72" s="48">
        <v>18</v>
      </c>
      <c r="C72" t="s">
        <v>183</v>
      </c>
      <c r="D72" t="s">
        <v>176</v>
      </c>
      <c r="E72" t="s">
        <v>716</v>
      </c>
      <c r="F72" t="s">
        <v>782</v>
      </c>
      <c r="G72" t="s">
        <v>182</v>
      </c>
      <c r="H72" t="s">
        <v>6</v>
      </c>
      <c r="I72" t="s">
        <v>713</v>
      </c>
      <c r="J72" t="s">
        <v>184</v>
      </c>
    </row>
    <row r="73" spans="1:10" x14ac:dyDescent="0.25">
      <c r="A73" s="33" t="s">
        <v>923</v>
      </c>
      <c r="B73" s="48">
        <v>10</v>
      </c>
      <c r="C73" t="s">
        <v>923</v>
      </c>
      <c r="D73" t="s">
        <v>4</v>
      </c>
      <c r="E73" t="s">
        <v>706</v>
      </c>
      <c r="F73" t="s">
        <v>967</v>
      </c>
      <c r="G73" t="s">
        <v>968</v>
      </c>
      <c r="H73" t="s">
        <v>6</v>
      </c>
      <c r="I73" t="s">
        <v>444</v>
      </c>
      <c r="J73" t="s">
        <v>969</v>
      </c>
    </row>
    <row r="74" spans="1:10" x14ac:dyDescent="0.25">
      <c r="A74" s="33" t="s">
        <v>924</v>
      </c>
      <c r="B74" s="48">
        <v>10</v>
      </c>
      <c r="C74" t="s">
        <v>924</v>
      </c>
      <c r="D74" t="s">
        <v>371</v>
      </c>
      <c r="E74" t="s">
        <v>728</v>
      </c>
      <c r="F74" t="s">
        <v>373</v>
      </c>
      <c r="G74" t="s">
        <v>970</v>
      </c>
      <c r="H74" t="s">
        <v>6</v>
      </c>
      <c r="I74" t="s">
        <v>713</v>
      </c>
      <c r="J74" t="s">
        <v>971</v>
      </c>
    </row>
    <row r="75" spans="1:10" x14ac:dyDescent="0.25">
      <c r="A75" s="33" t="s">
        <v>378</v>
      </c>
      <c r="B75" s="48">
        <v>8</v>
      </c>
      <c r="C75" t="s">
        <v>378</v>
      </c>
      <c r="D75" t="s">
        <v>371</v>
      </c>
      <c r="E75" t="s">
        <v>728</v>
      </c>
      <c r="F75" t="s">
        <v>373</v>
      </c>
      <c r="G75" t="s">
        <v>377</v>
      </c>
      <c r="H75" t="s">
        <v>6</v>
      </c>
      <c r="I75" t="s">
        <v>713</v>
      </c>
      <c r="J75" t="s">
        <v>379</v>
      </c>
    </row>
    <row r="76" spans="1:10" x14ac:dyDescent="0.25">
      <c r="A76" s="33" t="s">
        <v>783</v>
      </c>
      <c r="B76" s="48">
        <v>37</v>
      </c>
      <c r="C76" t="s">
        <v>783</v>
      </c>
      <c r="D76" t="s">
        <v>4</v>
      </c>
      <c r="E76" t="s">
        <v>706</v>
      </c>
      <c r="F76" t="s">
        <v>44</v>
      </c>
      <c r="G76" t="s">
        <v>45</v>
      </c>
      <c r="H76" t="s">
        <v>6</v>
      </c>
      <c r="I76" t="s">
        <v>444</v>
      </c>
      <c r="J76" t="s">
        <v>784</v>
      </c>
    </row>
    <row r="77" spans="1:10" x14ac:dyDescent="0.25">
      <c r="A77" s="33" t="s">
        <v>214</v>
      </c>
      <c r="B77" s="48">
        <v>18</v>
      </c>
      <c r="C77" t="s">
        <v>214</v>
      </c>
      <c r="D77" t="s">
        <v>176</v>
      </c>
      <c r="E77" t="s">
        <v>716</v>
      </c>
      <c r="F77" t="s">
        <v>717</v>
      </c>
      <c r="G77" t="s">
        <v>213</v>
      </c>
      <c r="H77" t="s">
        <v>6</v>
      </c>
      <c r="I77" t="s">
        <v>713</v>
      </c>
      <c r="J77" t="s">
        <v>215</v>
      </c>
    </row>
    <row r="78" spans="1:10" x14ac:dyDescent="0.25">
      <c r="A78" s="33" t="s">
        <v>65</v>
      </c>
      <c r="B78" s="48">
        <v>28</v>
      </c>
      <c r="C78" t="s">
        <v>65</v>
      </c>
      <c r="D78" t="s">
        <v>4</v>
      </c>
      <c r="E78" t="s">
        <v>706</v>
      </c>
      <c r="F78" t="s">
        <v>44</v>
      </c>
      <c r="G78" t="s">
        <v>45</v>
      </c>
      <c r="H78" t="s">
        <v>8</v>
      </c>
      <c r="I78" t="s">
        <v>709</v>
      </c>
      <c r="J78" t="s">
        <v>66</v>
      </c>
    </row>
    <row r="79" spans="1:10" x14ac:dyDescent="0.25">
      <c r="A79" s="33" t="s">
        <v>785</v>
      </c>
      <c r="B79" s="48">
        <v>5</v>
      </c>
      <c r="C79" t="s">
        <v>785</v>
      </c>
      <c r="D79" t="s">
        <v>371</v>
      </c>
      <c r="E79" t="s">
        <v>728</v>
      </c>
      <c r="F79" t="s">
        <v>384</v>
      </c>
      <c r="G79" t="s">
        <v>372</v>
      </c>
      <c r="H79" t="s">
        <v>6</v>
      </c>
      <c r="I79" t="s">
        <v>713</v>
      </c>
      <c r="J79" t="s">
        <v>786</v>
      </c>
    </row>
    <row r="80" spans="1:10" x14ac:dyDescent="0.25">
      <c r="A80" s="33" t="s">
        <v>10</v>
      </c>
      <c r="B80" s="48">
        <v>27</v>
      </c>
      <c r="C80" t="s">
        <v>10</v>
      </c>
      <c r="D80" t="s">
        <v>4</v>
      </c>
      <c r="E80" t="s">
        <v>706</v>
      </c>
      <c r="F80" t="s">
        <v>5</v>
      </c>
      <c r="G80" t="s">
        <v>9</v>
      </c>
      <c r="H80" t="s">
        <v>8</v>
      </c>
      <c r="I80" t="s">
        <v>709</v>
      </c>
      <c r="J80" t="s">
        <v>11</v>
      </c>
    </row>
    <row r="81" spans="1:10" x14ac:dyDescent="0.25">
      <c r="A81" s="33" t="s">
        <v>907</v>
      </c>
      <c r="B81" s="48">
        <v>10</v>
      </c>
      <c r="C81" t="s">
        <v>907</v>
      </c>
      <c r="D81" t="s">
        <v>951</v>
      </c>
      <c r="E81" t="s">
        <v>952</v>
      </c>
      <c r="F81" t="s">
        <v>953</v>
      </c>
      <c r="G81" t="s">
        <v>972</v>
      </c>
      <c r="H81" t="s">
        <v>8</v>
      </c>
      <c r="I81" t="s">
        <v>713</v>
      </c>
      <c r="J81" t="s">
        <v>973</v>
      </c>
    </row>
    <row r="82" spans="1:10" x14ac:dyDescent="0.25">
      <c r="A82" s="33" t="s">
        <v>925</v>
      </c>
      <c r="B82" s="48">
        <v>7</v>
      </c>
      <c r="C82" t="s">
        <v>925</v>
      </c>
      <c r="D82" t="s">
        <v>176</v>
      </c>
      <c r="E82" t="s">
        <v>716</v>
      </c>
      <c r="F82" t="s">
        <v>178</v>
      </c>
      <c r="G82" t="s">
        <v>974</v>
      </c>
      <c r="H82" t="s">
        <v>6</v>
      </c>
      <c r="I82" t="s">
        <v>713</v>
      </c>
      <c r="J82" t="s">
        <v>975</v>
      </c>
    </row>
    <row r="83" spans="1:10" x14ac:dyDescent="0.25">
      <c r="A83" s="33" t="s">
        <v>143</v>
      </c>
      <c r="B83" s="48">
        <v>58</v>
      </c>
      <c r="C83" t="s">
        <v>143</v>
      </c>
      <c r="D83" t="s">
        <v>129</v>
      </c>
      <c r="E83" t="s">
        <v>727</v>
      </c>
      <c r="F83" t="s">
        <v>130</v>
      </c>
      <c r="G83" t="s">
        <v>140</v>
      </c>
      <c r="H83" t="s">
        <v>8</v>
      </c>
      <c r="I83" t="s">
        <v>709</v>
      </c>
      <c r="J83" t="s">
        <v>144</v>
      </c>
    </row>
    <row r="84" spans="1:10" x14ac:dyDescent="0.25">
      <c r="A84" s="33" t="s">
        <v>196</v>
      </c>
      <c r="B84" s="48">
        <v>84</v>
      </c>
      <c r="C84" t="s">
        <v>196</v>
      </c>
      <c r="D84" t="s">
        <v>176</v>
      </c>
      <c r="E84" t="s">
        <v>716</v>
      </c>
      <c r="F84" t="s">
        <v>717</v>
      </c>
      <c r="G84" t="s">
        <v>177</v>
      </c>
      <c r="H84" t="s">
        <v>8</v>
      </c>
      <c r="I84" t="s">
        <v>46</v>
      </c>
      <c r="J84" t="s">
        <v>197</v>
      </c>
    </row>
    <row r="85" spans="1:10" x14ac:dyDescent="0.25">
      <c r="A85" s="33" t="s">
        <v>908</v>
      </c>
      <c r="B85" s="48">
        <v>10</v>
      </c>
      <c r="C85" t="s">
        <v>908</v>
      </c>
      <c r="D85" t="s">
        <v>4</v>
      </c>
      <c r="E85" t="s">
        <v>706</v>
      </c>
      <c r="F85" t="s">
        <v>967</v>
      </c>
      <c r="G85" t="s">
        <v>976</v>
      </c>
      <c r="H85" t="s">
        <v>8</v>
      </c>
      <c r="I85" t="s">
        <v>945</v>
      </c>
      <c r="J85" t="s">
        <v>977</v>
      </c>
    </row>
    <row r="86" spans="1:10" x14ac:dyDescent="0.25">
      <c r="A86" s="33" t="s">
        <v>116</v>
      </c>
      <c r="B86" s="48">
        <v>9</v>
      </c>
      <c r="C86" t="s">
        <v>116</v>
      </c>
      <c r="D86" t="s">
        <v>109</v>
      </c>
      <c r="E86" t="s">
        <v>776</v>
      </c>
      <c r="F86" t="s">
        <v>114</v>
      </c>
      <c r="G86" t="s">
        <v>115</v>
      </c>
      <c r="H86" t="s">
        <v>6</v>
      </c>
      <c r="I86" t="s">
        <v>713</v>
      </c>
      <c r="J86" t="s">
        <v>117</v>
      </c>
    </row>
    <row r="87" spans="1:10" x14ac:dyDescent="0.25">
      <c r="A87" s="33" t="s">
        <v>787</v>
      </c>
      <c r="B87" s="48">
        <v>18</v>
      </c>
      <c r="C87" t="s">
        <v>787</v>
      </c>
      <c r="D87" t="s">
        <v>4</v>
      </c>
      <c r="E87" t="s">
        <v>706</v>
      </c>
      <c r="F87" t="s">
        <v>5</v>
      </c>
      <c r="G87" t="s">
        <v>18</v>
      </c>
      <c r="H87" t="s">
        <v>6</v>
      </c>
      <c r="I87" t="s">
        <v>713</v>
      </c>
      <c r="J87" t="s">
        <v>788</v>
      </c>
    </row>
    <row r="88" spans="1:10" x14ac:dyDescent="0.25">
      <c r="A88" s="33" t="s">
        <v>355</v>
      </c>
      <c r="B88" s="48">
        <v>13</v>
      </c>
      <c r="C88" t="s">
        <v>355</v>
      </c>
      <c r="D88" t="s">
        <v>342</v>
      </c>
      <c r="E88" t="s">
        <v>751</v>
      </c>
      <c r="F88" t="s">
        <v>353</v>
      </c>
      <c r="G88" t="s">
        <v>354</v>
      </c>
      <c r="H88" t="s">
        <v>8</v>
      </c>
      <c r="I88" t="s">
        <v>713</v>
      </c>
      <c r="J88" t="s">
        <v>356</v>
      </c>
    </row>
    <row r="89" spans="1:10" x14ac:dyDescent="0.25">
      <c r="A89" s="33" t="s">
        <v>23</v>
      </c>
      <c r="B89" s="48">
        <v>27</v>
      </c>
      <c r="C89" t="s">
        <v>23</v>
      </c>
      <c r="D89" t="s">
        <v>4</v>
      </c>
      <c r="E89" t="s">
        <v>706</v>
      </c>
      <c r="F89" t="s">
        <v>21</v>
      </c>
      <c r="G89" t="s">
        <v>22</v>
      </c>
      <c r="H89" t="s">
        <v>6</v>
      </c>
      <c r="I89" t="s">
        <v>444</v>
      </c>
      <c r="J89" t="s">
        <v>24</v>
      </c>
    </row>
    <row r="90" spans="1:10" x14ac:dyDescent="0.25">
      <c r="A90" s="33" t="s">
        <v>220</v>
      </c>
      <c r="B90" s="48">
        <v>8</v>
      </c>
      <c r="C90" t="s">
        <v>220</v>
      </c>
      <c r="D90" t="s">
        <v>216</v>
      </c>
      <c r="E90" t="s">
        <v>789</v>
      </c>
      <c r="F90" t="s">
        <v>218</v>
      </c>
      <c r="G90" t="s">
        <v>219</v>
      </c>
      <c r="H90" t="s">
        <v>8</v>
      </c>
      <c r="I90" t="s">
        <v>713</v>
      </c>
      <c r="J90" t="s">
        <v>221</v>
      </c>
    </row>
    <row r="91" spans="1:10" x14ac:dyDescent="0.25">
      <c r="A91" s="33" t="s">
        <v>790</v>
      </c>
      <c r="B91" s="48">
        <v>17</v>
      </c>
      <c r="C91" t="s">
        <v>790</v>
      </c>
      <c r="D91" t="s">
        <v>4</v>
      </c>
      <c r="E91" t="s">
        <v>706</v>
      </c>
      <c r="F91" t="s">
        <v>5</v>
      </c>
      <c r="G91" t="s">
        <v>14</v>
      </c>
      <c r="H91" t="s">
        <v>6</v>
      </c>
      <c r="I91" t="s">
        <v>713</v>
      </c>
      <c r="J91" t="s">
        <v>791</v>
      </c>
    </row>
    <row r="92" spans="1:10" x14ac:dyDescent="0.25">
      <c r="A92" s="33" t="s">
        <v>792</v>
      </c>
      <c r="B92" s="48">
        <v>27</v>
      </c>
      <c r="C92" t="s">
        <v>792</v>
      </c>
      <c r="D92" t="s">
        <v>4</v>
      </c>
      <c r="E92" t="s">
        <v>706</v>
      </c>
      <c r="F92" t="s">
        <v>5</v>
      </c>
      <c r="G92" t="s">
        <v>7</v>
      </c>
      <c r="H92" t="s">
        <v>8</v>
      </c>
      <c r="I92" t="s">
        <v>709</v>
      </c>
      <c r="J92" t="s">
        <v>793</v>
      </c>
    </row>
    <row r="93" spans="1:10" x14ac:dyDescent="0.25">
      <c r="A93" s="33" t="s">
        <v>794</v>
      </c>
      <c r="B93" s="48">
        <v>8</v>
      </c>
      <c r="C93" t="s">
        <v>794</v>
      </c>
      <c r="D93" t="s">
        <v>4</v>
      </c>
      <c r="E93" t="s">
        <v>706</v>
      </c>
      <c r="F93" t="s">
        <v>44</v>
      </c>
      <c r="G93" t="s">
        <v>45</v>
      </c>
      <c r="H93" t="s">
        <v>6</v>
      </c>
      <c r="I93" t="s">
        <v>713</v>
      </c>
      <c r="J93" t="s">
        <v>795</v>
      </c>
    </row>
    <row r="94" spans="1:10" x14ac:dyDescent="0.25">
      <c r="A94" s="33" t="s">
        <v>909</v>
      </c>
      <c r="B94" s="48">
        <v>10</v>
      </c>
      <c r="C94" t="s">
        <v>909</v>
      </c>
      <c r="D94" t="s">
        <v>4</v>
      </c>
      <c r="E94" t="s">
        <v>706</v>
      </c>
      <c r="F94" t="s">
        <v>5</v>
      </c>
      <c r="G94" t="s">
        <v>9</v>
      </c>
      <c r="H94" t="s">
        <v>8</v>
      </c>
      <c r="I94" t="s">
        <v>945</v>
      </c>
      <c r="J94" t="s">
        <v>978</v>
      </c>
    </row>
    <row r="95" spans="1:10" x14ac:dyDescent="0.25">
      <c r="A95" s="33" t="s">
        <v>67</v>
      </c>
      <c r="B95" s="48">
        <v>74</v>
      </c>
      <c r="C95" t="s">
        <v>67</v>
      </c>
      <c r="D95" t="s">
        <v>4</v>
      </c>
      <c r="E95" t="s">
        <v>706</v>
      </c>
      <c r="F95" t="s">
        <v>44</v>
      </c>
      <c r="G95" t="s">
        <v>45</v>
      </c>
      <c r="H95" t="s">
        <v>6</v>
      </c>
      <c r="I95" t="s">
        <v>444</v>
      </c>
      <c r="J95" t="s">
        <v>68</v>
      </c>
    </row>
    <row r="96" spans="1:10" x14ac:dyDescent="0.25">
      <c r="A96" s="33" t="s">
        <v>145</v>
      </c>
      <c r="B96" s="48">
        <v>9</v>
      </c>
      <c r="C96" t="s">
        <v>145</v>
      </c>
      <c r="D96" t="s">
        <v>129</v>
      </c>
      <c r="E96" t="s">
        <v>727</v>
      </c>
      <c r="F96" t="s">
        <v>130</v>
      </c>
      <c r="G96" t="s">
        <v>140</v>
      </c>
      <c r="H96" t="s">
        <v>6</v>
      </c>
      <c r="I96" t="s">
        <v>713</v>
      </c>
      <c r="J96" t="s">
        <v>146</v>
      </c>
    </row>
    <row r="97" spans="1:10" x14ac:dyDescent="0.25">
      <c r="A97" s="33" t="s">
        <v>298</v>
      </c>
      <c r="B97" s="48">
        <v>9</v>
      </c>
      <c r="C97" t="s">
        <v>298</v>
      </c>
      <c r="D97" t="s">
        <v>295</v>
      </c>
      <c r="E97" t="s">
        <v>725</v>
      </c>
      <c r="F97" t="s">
        <v>296</v>
      </c>
      <c r="G97" t="s">
        <v>297</v>
      </c>
      <c r="H97" t="s">
        <v>6</v>
      </c>
      <c r="I97" t="s">
        <v>713</v>
      </c>
      <c r="J97" t="s">
        <v>299</v>
      </c>
    </row>
    <row r="98" spans="1:10" x14ac:dyDescent="0.25">
      <c r="A98" s="33" t="s">
        <v>796</v>
      </c>
      <c r="B98" s="48">
        <v>10</v>
      </c>
      <c r="C98" t="s">
        <v>796</v>
      </c>
      <c r="D98" t="s">
        <v>4</v>
      </c>
      <c r="E98" t="s">
        <v>706</v>
      </c>
      <c r="F98" t="s">
        <v>5</v>
      </c>
      <c r="G98" t="s">
        <v>9</v>
      </c>
      <c r="H98" t="s">
        <v>6</v>
      </c>
      <c r="I98" t="s">
        <v>444</v>
      </c>
      <c r="J98" t="s">
        <v>797</v>
      </c>
    </row>
    <row r="99" spans="1:10" x14ac:dyDescent="0.25">
      <c r="A99" s="33" t="s">
        <v>285</v>
      </c>
      <c r="B99" s="48">
        <v>11</v>
      </c>
      <c r="C99" t="s">
        <v>285</v>
      </c>
      <c r="D99" t="s">
        <v>278</v>
      </c>
      <c r="E99" t="s">
        <v>769</v>
      </c>
      <c r="F99" t="s">
        <v>284</v>
      </c>
      <c r="G99" t="s">
        <v>279</v>
      </c>
      <c r="H99" t="s">
        <v>8</v>
      </c>
      <c r="I99" t="s">
        <v>713</v>
      </c>
      <c r="J99" t="s">
        <v>286</v>
      </c>
    </row>
    <row r="100" spans="1:10" x14ac:dyDescent="0.25">
      <c r="A100" s="33" t="s">
        <v>798</v>
      </c>
      <c r="B100" s="48">
        <v>65</v>
      </c>
      <c r="C100" t="s">
        <v>798</v>
      </c>
      <c r="D100" t="s">
        <v>4</v>
      </c>
      <c r="E100" t="s">
        <v>706</v>
      </c>
      <c r="F100" t="s">
        <v>44</v>
      </c>
      <c r="G100" t="s">
        <v>45</v>
      </c>
      <c r="H100" t="s">
        <v>6</v>
      </c>
      <c r="I100" t="s">
        <v>713</v>
      </c>
      <c r="J100" t="s">
        <v>799</v>
      </c>
    </row>
    <row r="101" spans="1:10" x14ac:dyDescent="0.25">
      <c r="A101" s="33" t="s">
        <v>69</v>
      </c>
      <c r="B101" s="48">
        <v>22</v>
      </c>
      <c r="C101" t="s">
        <v>69</v>
      </c>
      <c r="D101" t="s">
        <v>4</v>
      </c>
      <c r="E101" t="s">
        <v>706</v>
      </c>
      <c r="F101" t="s">
        <v>44</v>
      </c>
      <c r="G101" t="s">
        <v>45</v>
      </c>
      <c r="H101" t="s">
        <v>6</v>
      </c>
      <c r="I101" t="s">
        <v>444</v>
      </c>
      <c r="J101" t="s">
        <v>70</v>
      </c>
    </row>
    <row r="102" spans="1:10" x14ac:dyDescent="0.25">
      <c r="A102" s="33" t="s">
        <v>263</v>
      </c>
      <c r="B102" s="48">
        <v>32</v>
      </c>
      <c r="C102" t="s">
        <v>263</v>
      </c>
      <c r="D102" t="s">
        <v>229</v>
      </c>
      <c r="E102" t="s">
        <v>726</v>
      </c>
      <c r="F102" t="s">
        <v>261</v>
      </c>
      <c r="G102" t="s">
        <v>262</v>
      </c>
      <c r="H102" t="s">
        <v>8</v>
      </c>
      <c r="I102" t="s">
        <v>713</v>
      </c>
      <c r="J102" t="s">
        <v>264</v>
      </c>
    </row>
    <row r="103" spans="1:10" x14ac:dyDescent="0.25">
      <c r="A103" s="33" t="s">
        <v>910</v>
      </c>
      <c r="B103" s="48">
        <v>10</v>
      </c>
      <c r="C103" t="s">
        <v>910</v>
      </c>
      <c r="D103" t="s">
        <v>4</v>
      </c>
      <c r="E103" t="s">
        <v>706</v>
      </c>
      <c r="F103" t="s">
        <v>5</v>
      </c>
      <c r="G103" t="s">
        <v>14</v>
      </c>
      <c r="H103" t="s">
        <v>8</v>
      </c>
      <c r="I103" t="s">
        <v>945</v>
      </c>
      <c r="J103" t="s">
        <v>979</v>
      </c>
    </row>
    <row r="104" spans="1:10" x14ac:dyDescent="0.25">
      <c r="A104" s="33" t="s">
        <v>340</v>
      </c>
      <c r="B104" s="48">
        <v>7</v>
      </c>
      <c r="C104" t="s">
        <v>340</v>
      </c>
      <c r="D104" t="s">
        <v>319</v>
      </c>
      <c r="E104" t="s">
        <v>800</v>
      </c>
      <c r="F104" t="s">
        <v>336</v>
      </c>
      <c r="G104" t="s">
        <v>339</v>
      </c>
      <c r="H104" t="s">
        <v>6</v>
      </c>
      <c r="I104" t="s">
        <v>713</v>
      </c>
      <c r="J104" t="s">
        <v>341</v>
      </c>
    </row>
    <row r="105" spans="1:10" x14ac:dyDescent="0.25">
      <c r="A105" s="33" t="s">
        <v>123</v>
      </c>
      <c r="B105" s="48">
        <v>40</v>
      </c>
      <c r="C105" t="s">
        <v>123</v>
      </c>
      <c r="D105" t="s">
        <v>109</v>
      </c>
      <c r="E105" t="s">
        <v>776</v>
      </c>
      <c r="F105" t="s">
        <v>118</v>
      </c>
      <c r="G105" t="s">
        <v>122</v>
      </c>
      <c r="H105" t="s">
        <v>6</v>
      </c>
      <c r="I105" t="s">
        <v>713</v>
      </c>
      <c r="J105" t="s">
        <v>124</v>
      </c>
    </row>
    <row r="106" spans="1:10" x14ac:dyDescent="0.25">
      <c r="A106" s="33" t="s">
        <v>211</v>
      </c>
      <c r="B106" s="48">
        <v>14</v>
      </c>
      <c r="C106" t="s">
        <v>211</v>
      </c>
      <c r="D106" t="s">
        <v>176</v>
      </c>
      <c r="E106" t="s">
        <v>716</v>
      </c>
      <c r="F106" t="s">
        <v>717</v>
      </c>
      <c r="G106" t="s">
        <v>210</v>
      </c>
      <c r="H106" t="s">
        <v>6</v>
      </c>
      <c r="I106" t="s">
        <v>444</v>
      </c>
      <c r="J106" t="s">
        <v>212</v>
      </c>
    </row>
    <row r="107" spans="1:10" x14ac:dyDescent="0.25">
      <c r="A107" s="33" t="s">
        <v>236</v>
      </c>
      <c r="B107" s="48">
        <v>10</v>
      </c>
      <c r="C107" t="s">
        <v>236</v>
      </c>
      <c r="D107" t="s">
        <v>229</v>
      </c>
      <c r="E107" t="s">
        <v>726</v>
      </c>
      <c r="F107" t="s">
        <v>234</v>
      </c>
      <c r="G107" t="s">
        <v>235</v>
      </c>
      <c r="H107" t="s">
        <v>6</v>
      </c>
      <c r="I107" t="s">
        <v>713</v>
      </c>
      <c r="J107" t="s">
        <v>237</v>
      </c>
    </row>
    <row r="108" spans="1:10" x14ac:dyDescent="0.25">
      <c r="A108" s="33" t="s">
        <v>322</v>
      </c>
      <c r="B108" s="48">
        <v>7</v>
      </c>
      <c r="C108" t="s">
        <v>322</v>
      </c>
      <c r="D108" t="s">
        <v>319</v>
      </c>
      <c r="E108" t="s">
        <v>800</v>
      </c>
      <c r="F108" t="s">
        <v>320</v>
      </c>
      <c r="G108" t="s">
        <v>321</v>
      </c>
      <c r="H108" t="s">
        <v>6</v>
      </c>
      <c r="I108" t="s">
        <v>444</v>
      </c>
      <c r="J108" t="s">
        <v>323</v>
      </c>
    </row>
    <row r="109" spans="1:10" x14ac:dyDescent="0.25">
      <c r="A109" s="33" t="s">
        <v>300</v>
      </c>
      <c r="B109" s="48">
        <v>20</v>
      </c>
      <c r="C109" t="s">
        <v>300</v>
      </c>
      <c r="D109" t="s">
        <v>295</v>
      </c>
      <c r="E109" t="s">
        <v>725</v>
      </c>
      <c r="F109" t="s">
        <v>296</v>
      </c>
      <c r="G109" t="s">
        <v>297</v>
      </c>
      <c r="H109" t="s">
        <v>6</v>
      </c>
      <c r="I109" t="s">
        <v>713</v>
      </c>
      <c r="J109" t="s">
        <v>301</v>
      </c>
    </row>
    <row r="110" spans="1:10" x14ac:dyDescent="0.25">
      <c r="A110" s="33" t="s">
        <v>801</v>
      </c>
      <c r="B110" s="48">
        <v>26</v>
      </c>
      <c r="C110" t="s">
        <v>801</v>
      </c>
      <c r="D110" t="s">
        <v>265</v>
      </c>
      <c r="E110" t="s">
        <v>765</v>
      </c>
      <c r="F110" t="s">
        <v>766</v>
      </c>
      <c r="G110" t="s">
        <v>802</v>
      </c>
      <c r="H110" t="s">
        <v>6</v>
      </c>
      <c r="I110" t="s">
        <v>713</v>
      </c>
      <c r="J110" t="s">
        <v>803</v>
      </c>
    </row>
    <row r="111" spans="1:10" x14ac:dyDescent="0.25">
      <c r="A111" s="33" t="s">
        <v>369</v>
      </c>
      <c r="B111" s="48">
        <v>17</v>
      </c>
      <c r="C111" t="s">
        <v>369</v>
      </c>
      <c r="D111" t="s">
        <v>342</v>
      </c>
      <c r="E111" t="s">
        <v>751</v>
      </c>
      <c r="F111" t="s">
        <v>367</v>
      </c>
      <c r="G111" t="s">
        <v>368</v>
      </c>
      <c r="H111" t="s">
        <v>8</v>
      </c>
      <c r="I111" t="s">
        <v>713</v>
      </c>
      <c r="J111" t="s">
        <v>370</v>
      </c>
    </row>
    <row r="112" spans="1:10" x14ac:dyDescent="0.25">
      <c r="A112" s="33" t="s">
        <v>269</v>
      </c>
      <c r="B112" s="48">
        <v>44</v>
      </c>
      <c r="C112" t="s">
        <v>269</v>
      </c>
      <c r="D112" t="s">
        <v>265</v>
      </c>
      <c r="E112" t="s">
        <v>765</v>
      </c>
      <c r="F112" t="s">
        <v>267</v>
      </c>
      <c r="G112" t="s">
        <v>268</v>
      </c>
      <c r="H112" t="s">
        <v>6</v>
      </c>
      <c r="I112" t="s">
        <v>713</v>
      </c>
      <c r="J112" t="s">
        <v>270</v>
      </c>
    </row>
    <row r="113" spans="1:10" x14ac:dyDescent="0.25">
      <c r="A113" s="33" t="s">
        <v>804</v>
      </c>
      <c r="B113" s="48">
        <v>8</v>
      </c>
      <c r="C113" t="s">
        <v>804</v>
      </c>
      <c r="D113" t="s">
        <v>176</v>
      </c>
      <c r="E113" t="s">
        <v>716</v>
      </c>
      <c r="F113" t="s">
        <v>717</v>
      </c>
      <c r="G113" t="s">
        <v>177</v>
      </c>
      <c r="H113" t="s">
        <v>8</v>
      </c>
      <c r="I113" t="s">
        <v>713</v>
      </c>
      <c r="J113" t="s">
        <v>805</v>
      </c>
    </row>
    <row r="114" spans="1:10" x14ac:dyDescent="0.25">
      <c r="A114" s="33" t="s">
        <v>198</v>
      </c>
      <c r="B114" s="48">
        <v>30</v>
      </c>
      <c r="C114" t="s">
        <v>198</v>
      </c>
      <c r="D114" t="s">
        <v>176</v>
      </c>
      <c r="E114" t="s">
        <v>716</v>
      </c>
      <c r="F114" t="s">
        <v>717</v>
      </c>
      <c r="G114" t="s">
        <v>177</v>
      </c>
      <c r="H114" t="s">
        <v>6</v>
      </c>
      <c r="I114" t="s">
        <v>444</v>
      </c>
      <c r="J114" t="s">
        <v>199</v>
      </c>
    </row>
    <row r="115" spans="1:10" x14ac:dyDescent="0.25">
      <c r="A115" s="33" t="s">
        <v>806</v>
      </c>
      <c r="B115" s="48">
        <v>23</v>
      </c>
      <c r="C115" t="s">
        <v>806</v>
      </c>
      <c r="D115" t="s">
        <v>394</v>
      </c>
      <c r="E115" t="s">
        <v>711</v>
      </c>
      <c r="F115" t="s">
        <v>721</v>
      </c>
      <c r="G115" t="s">
        <v>413</v>
      </c>
      <c r="H115" t="s">
        <v>6</v>
      </c>
      <c r="I115" t="s">
        <v>713</v>
      </c>
      <c r="J115" t="s">
        <v>807</v>
      </c>
    </row>
    <row r="116" spans="1:10" x14ac:dyDescent="0.25">
      <c r="A116" s="33" t="s">
        <v>414</v>
      </c>
      <c r="B116" s="48">
        <v>17</v>
      </c>
      <c r="C116" t="s">
        <v>414</v>
      </c>
      <c r="D116" t="s">
        <v>394</v>
      </c>
      <c r="E116" t="s">
        <v>711</v>
      </c>
      <c r="F116" t="s">
        <v>721</v>
      </c>
      <c r="G116" t="s">
        <v>413</v>
      </c>
      <c r="H116" t="s">
        <v>6</v>
      </c>
      <c r="I116" t="s">
        <v>713</v>
      </c>
      <c r="J116" t="s">
        <v>415</v>
      </c>
    </row>
    <row r="117" spans="1:10" x14ac:dyDescent="0.25">
      <c r="A117" s="33" t="s">
        <v>911</v>
      </c>
      <c r="B117" s="48">
        <v>10</v>
      </c>
      <c r="C117" t="s">
        <v>911</v>
      </c>
      <c r="D117" t="s">
        <v>371</v>
      </c>
      <c r="E117" t="s">
        <v>728</v>
      </c>
      <c r="F117" t="s">
        <v>384</v>
      </c>
      <c r="G117" t="s">
        <v>372</v>
      </c>
      <c r="H117" t="s">
        <v>8</v>
      </c>
      <c r="I117" t="s">
        <v>945</v>
      </c>
      <c r="J117" t="s">
        <v>980</v>
      </c>
    </row>
    <row r="118" spans="1:10" x14ac:dyDescent="0.25">
      <c r="A118" s="33" t="s">
        <v>289</v>
      </c>
      <c r="B118" s="48">
        <v>10</v>
      </c>
      <c r="C118" t="s">
        <v>289</v>
      </c>
      <c r="D118" t="s">
        <v>278</v>
      </c>
      <c r="E118" t="s">
        <v>769</v>
      </c>
      <c r="F118" t="s">
        <v>287</v>
      </c>
      <c r="G118" t="s">
        <v>288</v>
      </c>
      <c r="H118" t="s">
        <v>8</v>
      </c>
      <c r="I118" t="s">
        <v>713</v>
      </c>
      <c r="J118" t="s">
        <v>290</v>
      </c>
    </row>
    <row r="119" spans="1:10" x14ac:dyDescent="0.25">
      <c r="A119" s="33" t="s">
        <v>71</v>
      </c>
      <c r="B119" s="48">
        <v>33</v>
      </c>
      <c r="C119" t="s">
        <v>71</v>
      </c>
      <c r="D119" t="s">
        <v>4</v>
      </c>
      <c r="E119" t="s">
        <v>706</v>
      </c>
      <c r="F119" t="s">
        <v>44</v>
      </c>
      <c r="G119" t="s">
        <v>45</v>
      </c>
      <c r="H119" t="s">
        <v>6</v>
      </c>
      <c r="I119" t="s">
        <v>444</v>
      </c>
      <c r="J119" t="s">
        <v>72</v>
      </c>
    </row>
    <row r="120" spans="1:10" x14ac:dyDescent="0.25">
      <c r="A120" s="33" t="s">
        <v>200</v>
      </c>
      <c r="B120" s="48">
        <v>44</v>
      </c>
      <c r="C120" t="s">
        <v>200</v>
      </c>
      <c r="D120" t="s">
        <v>176</v>
      </c>
      <c r="E120" t="s">
        <v>716</v>
      </c>
      <c r="F120" t="s">
        <v>717</v>
      </c>
      <c r="G120" t="s">
        <v>177</v>
      </c>
      <c r="H120" t="s">
        <v>6</v>
      </c>
      <c r="I120" t="s">
        <v>713</v>
      </c>
      <c r="J120" t="s">
        <v>201</v>
      </c>
    </row>
    <row r="121" spans="1:10" x14ac:dyDescent="0.25">
      <c r="A121" s="33" t="s">
        <v>194</v>
      </c>
      <c r="B121" s="48">
        <v>2</v>
      </c>
      <c r="C121" t="s">
        <v>194</v>
      </c>
      <c r="D121" t="s">
        <v>176</v>
      </c>
      <c r="E121" t="s">
        <v>716</v>
      </c>
      <c r="F121" t="s">
        <v>717</v>
      </c>
      <c r="G121" t="s">
        <v>191</v>
      </c>
      <c r="H121" t="s">
        <v>6</v>
      </c>
      <c r="I121" t="s">
        <v>713</v>
      </c>
      <c r="J121" t="s">
        <v>195</v>
      </c>
    </row>
    <row r="122" spans="1:10" x14ac:dyDescent="0.25">
      <c r="A122" s="33" t="s">
        <v>808</v>
      </c>
      <c r="B122" s="48">
        <v>104</v>
      </c>
      <c r="C122" t="s">
        <v>808</v>
      </c>
      <c r="D122" t="s">
        <v>295</v>
      </c>
      <c r="E122" t="s">
        <v>725</v>
      </c>
      <c r="F122" t="s">
        <v>296</v>
      </c>
      <c r="G122" t="s">
        <v>297</v>
      </c>
      <c r="H122" t="s">
        <v>8</v>
      </c>
      <c r="I122" t="s">
        <v>46</v>
      </c>
      <c r="J122" t="s">
        <v>302</v>
      </c>
    </row>
    <row r="123" spans="1:10" x14ac:dyDescent="0.25">
      <c r="A123" s="33" t="s">
        <v>809</v>
      </c>
      <c r="B123" s="48">
        <v>26</v>
      </c>
      <c r="C123" t="s">
        <v>809</v>
      </c>
      <c r="D123" t="s">
        <v>4</v>
      </c>
      <c r="E123" t="s">
        <v>706</v>
      </c>
      <c r="F123" t="s">
        <v>44</v>
      </c>
      <c r="G123" t="s">
        <v>45</v>
      </c>
      <c r="H123" t="s">
        <v>8</v>
      </c>
      <c r="I123" t="s">
        <v>709</v>
      </c>
      <c r="J123" t="s">
        <v>810</v>
      </c>
    </row>
    <row r="124" spans="1:10" x14ac:dyDescent="0.25">
      <c r="A124" s="33" t="s">
        <v>120</v>
      </c>
      <c r="B124" s="48">
        <v>4</v>
      </c>
      <c r="C124" t="s">
        <v>120</v>
      </c>
      <c r="D124" t="s">
        <v>109</v>
      </c>
      <c r="E124" t="s">
        <v>776</v>
      </c>
      <c r="F124" t="s">
        <v>118</v>
      </c>
      <c r="G124" t="s">
        <v>119</v>
      </c>
      <c r="H124" t="s">
        <v>6</v>
      </c>
      <c r="I124" t="s">
        <v>713</v>
      </c>
      <c r="J124" t="s">
        <v>121</v>
      </c>
    </row>
    <row r="125" spans="1:10" x14ac:dyDescent="0.25">
      <c r="A125" s="33" t="s">
        <v>26</v>
      </c>
      <c r="B125" s="48">
        <v>30</v>
      </c>
      <c r="C125" t="s">
        <v>26</v>
      </c>
      <c r="D125" t="s">
        <v>4</v>
      </c>
      <c r="E125" t="s">
        <v>706</v>
      </c>
      <c r="F125" t="s">
        <v>21</v>
      </c>
      <c r="G125" t="s">
        <v>25</v>
      </c>
      <c r="H125" t="s">
        <v>6</v>
      </c>
      <c r="I125" t="s">
        <v>444</v>
      </c>
      <c r="J125" t="s">
        <v>27</v>
      </c>
    </row>
    <row r="126" spans="1:10" x14ac:dyDescent="0.25">
      <c r="A126" s="33" t="s">
        <v>241</v>
      </c>
      <c r="B126" s="48">
        <v>10</v>
      </c>
      <c r="C126" t="s">
        <v>241</v>
      </c>
      <c r="D126" t="s">
        <v>229</v>
      </c>
      <c r="E126" t="s">
        <v>726</v>
      </c>
      <c r="F126" t="s">
        <v>234</v>
      </c>
      <c r="G126" t="s">
        <v>240</v>
      </c>
      <c r="H126" t="s">
        <v>6</v>
      </c>
      <c r="I126" t="s">
        <v>713</v>
      </c>
      <c r="J126" t="s">
        <v>242</v>
      </c>
    </row>
    <row r="127" spans="1:10" x14ac:dyDescent="0.25">
      <c r="A127" s="33" t="s">
        <v>112</v>
      </c>
      <c r="B127" s="48">
        <v>24</v>
      </c>
      <c r="C127" t="s">
        <v>112</v>
      </c>
      <c r="D127" t="s">
        <v>109</v>
      </c>
      <c r="E127" t="s">
        <v>776</v>
      </c>
      <c r="F127" t="s">
        <v>111</v>
      </c>
      <c r="G127" t="s">
        <v>110</v>
      </c>
      <c r="H127" t="s">
        <v>6</v>
      </c>
      <c r="I127" t="s">
        <v>713</v>
      </c>
      <c r="J127" t="s">
        <v>113</v>
      </c>
    </row>
    <row r="128" spans="1:10" x14ac:dyDescent="0.25">
      <c r="A128" s="33" t="s">
        <v>811</v>
      </c>
      <c r="B128" s="48">
        <v>35</v>
      </c>
      <c r="C128" t="s">
        <v>811</v>
      </c>
      <c r="D128" t="s">
        <v>4</v>
      </c>
      <c r="E128" t="s">
        <v>706</v>
      </c>
      <c r="F128" t="s">
        <v>21</v>
      </c>
      <c r="G128" t="s">
        <v>34</v>
      </c>
      <c r="H128" t="s">
        <v>6</v>
      </c>
      <c r="I128" t="s">
        <v>444</v>
      </c>
      <c r="J128" t="s">
        <v>812</v>
      </c>
    </row>
    <row r="129" spans="1:10" x14ac:dyDescent="0.25">
      <c r="A129" s="33" t="s">
        <v>813</v>
      </c>
      <c r="B129" s="48">
        <v>10</v>
      </c>
      <c r="C129" t="s">
        <v>813</v>
      </c>
      <c r="D129" t="s">
        <v>4</v>
      </c>
      <c r="E129" t="s">
        <v>706</v>
      </c>
      <c r="F129" t="s">
        <v>44</v>
      </c>
      <c r="G129" t="s">
        <v>45</v>
      </c>
      <c r="H129" t="s">
        <v>6</v>
      </c>
      <c r="I129" t="s">
        <v>713</v>
      </c>
      <c r="J129" t="s">
        <v>814</v>
      </c>
    </row>
    <row r="130" spans="1:10" x14ac:dyDescent="0.25">
      <c r="A130" s="33" t="s">
        <v>926</v>
      </c>
      <c r="B130" s="48">
        <v>5</v>
      </c>
      <c r="C130" t="s">
        <v>926</v>
      </c>
      <c r="D130" t="s">
        <v>109</v>
      </c>
      <c r="E130" t="s">
        <v>776</v>
      </c>
      <c r="F130" t="s">
        <v>114</v>
      </c>
      <c r="G130" t="s">
        <v>981</v>
      </c>
      <c r="H130" t="s">
        <v>6</v>
      </c>
      <c r="I130" t="s">
        <v>713</v>
      </c>
      <c r="J130" t="s">
        <v>982</v>
      </c>
    </row>
    <row r="131" spans="1:10" x14ac:dyDescent="0.25">
      <c r="A131" s="33" t="s">
        <v>104</v>
      </c>
      <c r="B131" s="48">
        <v>10</v>
      </c>
      <c r="C131" t="s">
        <v>104</v>
      </c>
      <c r="D131" t="s">
        <v>95</v>
      </c>
      <c r="E131" t="s">
        <v>772</v>
      </c>
      <c r="F131" t="s">
        <v>102</v>
      </c>
      <c r="G131" t="s">
        <v>103</v>
      </c>
      <c r="H131" t="s">
        <v>8</v>
      </c>
      <c r="I131" t="s">
        <v>713</v>
      </c>
      <c r="J131" t="s">
        <v>105</v>
      </c>
    </row>
    <row r="132" spans="1:10" x14ac:dyDescent="0.25">
      <c r="A132" s="33" t="s">
        <v>927</v>
      </c>
      <c r="B132" s="48">
        <v>8</v>
      </c>
      <c r="C132" t="s">
        <v>927</v>
      </c>
      <c r="D132" t="s">
        <v>371</v>
      </c>
      <c r="E132" t="s">
        <v>728</v>
      </c>
      <c r="F132" t="s">
        <v>384</v>
      </c>
      <c r="G132" t="s">
        <v>983</v>
      </c>
      <c r="H132" t="s">
        <v>6</v>
      </c>
      <c r="I132" t="s">
        <v>713</v>
      </c>
      <c r="J132" t="s">
        <v>984</v>
      </c>
    </row>
    <row r="133" spans="1:10" x14ac:dyDescent="0.25">
      <c r="A133" s="33" t="s">
        <v>73</v>
      </c>
      <c r="B133" s="48">
        <v>44</v>
      </c>
      <c r="C133" t="s">
        <v>73</v>
      </c>
      <c r="D133" t="s">
        <v>4</v>
      </c>
      <c r="E133" t="s">
        <v>706</v>
      </c>
      <c r="F133" t="s">
        <v>44</v>
      </c>
      <c r="G133" t="s">
        <v>45</v>
      </c>
      <c r="H133" t="s">
        <v>6</v>
      </c>
      <c r="I133" t="s">
        <v>444</v>
      </c>
      <c r="J133" t="s">
        <v>74</v>
      </c>
    </row>
    <row r="134" spans="1:10" x14ac:dyDescent="0.25">
      <c r="A134" s="33" t="s">
        <v>155</v>
      </c>
      <c r="B134" s="48">
        <v>5</v>
      </c>
      <c r="C134" t="s">
        <v>155</v>
      </c>
      <c r="D134" t="s">
        <v>151</v>
      </c>
      <c r="E134" t="s">
        <v>815</v>
      </c>
      <c r="F134" t="s">
        <v>153</v>
      </c>
      <c r="G134" t="s">
        <v>154</v>
      </c>
      <c r="H134" t="s">
        <v>6</v>
      </c>
      <c r="I134" t="s">
        <v>713</v>
      </c>
      <c r="J134" t="s">
        <v>156</v>
      </c>
    </row>
    <row r="135" spans="1:10" x14ac:dyDescent="0.25">
      <c r="A135" s="33" t="s">
        <v>317</v>
      </c>
      <c r="B135" s="48">
        <v>7</v>
      </c>
      <c r="C135" t="s">
        <v>317</v>
      </c>
      <c r="D135" t="s">
        <v>295</v>
      </c>
      <c r="E135" t="s">
        <v>725</v>
      </c>
      <c r="F135" t="s">
        <v>315</v>
      </c>
      <c r="G135" t="s">
        <v>316</v>
      </c>
      <c r="H135" t="s">
        <v>6</v>
      </c>
      <c r="I135" t="s">
        <v>713</v>
      </c>
      <c r="J135" t="s">
        <v>318</v>
      </c>
    </row>
    <row r="136" spans="1:10" x14ac:dyDescent="0.25">
      <c r="A136" s="33" t="s">
        <v>12</v>
      </c>
      <c r="B136" s="48">
        <v>10</v>
      </c>
      <c r="C136" t="s">
        <v>12</v>
      </c>
      <c r="D136" t="s">
        <v>4</v>
      </c>
      <c r="E136" t="s">
        <v>706</v>
      </c>
      <c r="F136" t="s">
        <v>5</v>
      </c>
      <c r="G136" t="s">
        <v>9</v>
      </c>
      <c r="H136" t="s">
        <v>6</v>
      </c>
      <c r="I136" t="s">
        <v>444</v>
      </c>
      <c r="J136" t="s">
        <v>13</v>
      </c>
    </row>
    <row r="137" spans="1:10" x14ac:dyDescent="0.25">
      <c r="A137" s="33" t="s">
        <v>276</v>
      </c>
      <c r="B137" s="48">
        <v>17</v>
      </c>
      <c r="C137" t="s">
        <v>276</v>
      </c>
      <c r="D137" t="s">
        <v>265</v>
      </c>
      <c r="E137" t="s">
        <v>765</v>
      </c>
      <c r="F137" t="s">
        <v>274</v>
      </c>
      <c r="G137" t="s">
        <v>275</v>
      </c>
      <c r="H137" t="s">
        <v>6</v>
      </c>
      <c r="I137" t="s">
        <v>713</v>
      </c>
      <c r="J137" t="s">
        <v>277</v>
      </c>
    </row>
    <row r="138" spans="1:10" x14ac:dyDescent="0.25">
      <c r="A138" s="33" t="s">
        <v>421</v>
      </c>
      <c r="B138" s="48">
        <v>30</v>
      </c>
      <c r="C138" t="s">
        <v>421</v>
      </c>
      <c r="D138" t="s">
        <v>394</v>
      </c>
      <c r="E138" t="s">
        <v>711</v>
      </c>
      <c r="F138" t="s">
        <v>419</v>
      </c>
      <c r="G138" t="s">
        <v>420</v>
      </c>
      <c r="H138" t="s">
        <v>6</v>
      </c>
      <c r="I138" t="s">
        <v>713</v>
      </c>
      <c r="J138" t="s">
        <v>422</v>
      </c>
    </row>
    <row r="139" spans="1:10" x14ac:dyDescent="0.25">
      <c r="A139" s="33" t="s">
        <v>816</v>
      </c>
      <c r="B139" s="48">
        <v>10</v>
      </c>
      <c r="C139" t="s">
        <v>816</v>
      </c>
      <c r="D139" t="s">
        <v>95</v>
      </c>
      <c r="E139" t="s">
        <v>772</v>
      </c>
      <c r="F139" t="s">
        <v>102</v>
      </c>
      <c r="G139" t="s">
        <v>817</v>
      </c>
      <c r="H139" t="s">
        <v>8</v>
      </c>
      <c r="I139" t="s">
        <v>709</v>
      </c>
      <c r="J139" t="s">
        <v>818</v>
      </c>
    </row>
    <row r="140" spans="1:10" x14ac:dyDescent="0.25">
      <c r="A140" s="33" t="s">
        <v>409</v>
      </c>
      <c r="B140" s="48">
        <v>9</v>
      </c>
      <c r="C140" t="s">
        <v>409</v>
      </c>
      <c r="D140" t="s">
        <v>394</v>
      </c>
      <c r="E140" t="s">
        <v>711</v>
      </c>
      <c r="F140" t="s">
        <v>721</v>
      </c>
      <c r="G140" t="s">
        <v>408</v>
      </c>
      <c r="H140" t="s">
        <v>8</v>
      </c>
      <c r="I140" t="s">
        <v>713</v>
      </c>
      <c r="J140" t="s">
        <v>410</v>
      </c>
    </row>
    <row r="141" spans="1:10" x14ac:dyDescent="0.25">
      <c r="A141" s="33" t="s">
        <v>819</v>
      </c>
      <c r="B141" s="48">
        <v>20</v>
      </c>
      <c r="C141" t="s">
        <v>819</v>
      </c>
      <c r="D141" t="s">
        <v>157</v>
      </c>
      <c r="E141" t="s">
        <v>820</v>
      </c>
      <c r="F141" t="s">
        <v>160</v>
      </c>
      <c r="G141" t="s">
        <v>161</v>
      </c>
      <c r="H141" t="s">
        <v>8</v>
      </c>
      <c r="I141" t="s">
        <v>713</v>
      </c>
      <c r="J141" t="s">
        <v>821</v>
      </c>
    </row>
    <row r="142" spans="1:10" x14ac:dyDescent="0.25">
      <c r="A142" s="33" t="s">
        <v>238</v>
      </c>
      <c r="B142" s="48">
        <v>22</v>
      </c>
      <c r="C142" t="s">
        <v>238</v>
      </c>
      <c r="D142" t="s">
        <v>229</v>
      </c>
      <c r="E142" t="s">
        <v>726</v>
      </c>
      <c r="F142" t="s">
        <v>234</v>
      </c>
      <c r="G142" t="s">
        <v>235</v>
      </c>
      <c r="H142" t="s">
        <v>8</v>
      </c>
      <c r="I142" t="s">
        <v>709</v>
      </c>
      <c r="J142" t="s">
        <v>239</v>
      </c>
    </row>
    <row r="143" spans="1:10" x14ac:dyDescent="0.25">
      <c r="A143" s="33" t="s">
        <v>250</v>
      </c>
      <c r="B143" s="48">
        <v>23</v>
      </c>
      <c r="C143" t="s">
        <v>250</v>
      </c>
      <c r="D143" t="s">
        <v>229</v>
      </c>
      <c r="E143" t="s">
        <v>726</v>
      </c>
      <c r="F143" t="s">
        <v>243</v>
      </c>
      <c r="G143" t="s">
        <v>247</v>
      </c>
      <c r="H143" t="s">
        <v>6</v>
      </c>
      <c r="I143" t="s">
        <v>713</v>
      </c>
      <c r="J143" t="s">
        <v>251</v>
      </c>
    </row>
    <row r="144" spans="1:10" x14ac:dyDescent="0.25">
      <c r="A144" s="33" t="s">
        <v>822</v>
      </c>
      <c r="B144" s="48">
        <v>6</v>
      </c>
      <c r="C144" t="s">
        <v>822</v>
      </c>
      <c r="D144" t="s">
        <v>4</v>
      </c>
      <c r="E144" t="s">
        <v>706</v>
      </c>
      <c r="F144" t="s">
        <v>5</v>
      </c>
      <c r="G144" t="s">
        <v>823</v>
      </c>
      <c r="H144" t="s">
        <v>6</v>
      </c>
      <c r="I144" t="s">
        <v>713</v>
      </c>
      <c r="J144" t="s">
        <v>824</v>
      </c>
    </row>
    <row r="145" spans="1:10" x14ac:dyDescent="0.25">
      <c r="A145" s="33" t="s">
        <v>174</v>
      </c>
      <c r="B145" s="48">
        <v>19</v>
      </c>
      <c r="C145" t="s">
        <v>174</v>
      </c>
      <c r="D145" t="s">
        <v>157</v>
      </c>
      <c r="E145" t="s">
        <v>820</v>
      </c>
      <c r="F145" t="s">
        <v>172</v>
      </c>
      <c r="G145" t="s">
        <v>173</v>
      </c>
      <c r="H145" t="s">
        <v>6</v>
      </c>
      <c r="I145" t="s">
        <v>713</v>
      </c>
      <c r="J145" t="s">
        <v>175</v>
      </c>
    </row>
    <row r="146" spans="1:10" x14ac:dyDescent="0.25">
      <c r="A146" s="33" t="s">
        <v>259</v>
      </c>
      <c r="B146" s="48">
        <v>16</v>
      </c>
      <c r="C146" t="s">
        <v>259</v>
      </c>
      <c r="D146" t="s">
        <v>229</v>
      </c>
      <c r="E146" t="s">
        <v>726</v>
      </c>
      <c r="F146" t="s">
        <v>254</v>
      </c>
      <c r="G146" t="s">
        <v>258</v>
      </c>
      <c r="H146" t="s">
        <v>6</v>
      </c>
      <c r="I146" t="s">
        <v>713</v>
      </c>
      <c r="J146" t="s">
        <v>260</v>
      </c>
    </row>
    <row r="147" spans="1:10" x14ac:dyDescent="0.25">
      <c r="A147" s="33" t="s">
        <v>313</v>
      </c>
      <c r="B147" s="48">
        <v>14</v>
      </c>
      <c r="C147" t="s">
        <v>313</v>
      </c>
      <c r="D147" t="s">
        <v>295</v>
      </c>
      <c r="E147" t="s">
        <v>725</v>
      </c>
      <c r="F147" t="s">
        <v>305</v>
      </c>
      <c r="G147" t="s">
        <v>312</v>
      </c>
      <c r="H147" t="s">
        <v>6</v>
      </c>
      <c r="I147" t="s">
        <v>713</v>
      </c>
      <c r="J147" t="s">
        <v>314</v>
      </c>
    </row>
    <row r="148" spans="1:10" x14ac:dyDescent="0.25">
      <c r="A148" s="33" t="s">
        <v>334</v>
      </c>
      <c r="B148" s="48">
        <v>18</v>
      </c>
      <c r="C148" t="s">
        <v>334</v>
      </c>
      <c r="D148" t="s">
        <v>319</v>
      </c>
      <c r="E148" t="s">
        <v>800</v>
      </c>
      <c r="F148" t="s">
        <v>332</v>
      </c>
      <c r="G148" t="s">
        <v>333</v>
      </c>
      <c r="H148" t="s">
        <v>6</v>
      </c>
      <c r="I148" t="s">
        <v>713</v>
      </c>
      <c r="J148" t="s">
        <v>335</v>
      </c>
    </row>
    <row r="149" spans="1:10" x14ac:dyDescent="0.25">
      <c r="A149" s="33" t="s">
        <v>15</v>
      </c>
      <c r="B149" s="48">
        <v>58</v>
      </c>
      <c r="C149" t="s">
        <v>15</v>
      </c>
      <c r="D149" t="s">
        <v>4</v>
      </c>
      <c r="E149" t="s">
        <v>706</v>
      </c>
      <c r="F149" t="s">
        <v>5</v>
      </c>
      <c r="G149" t="s">
        <v>14</v>
      </c>
      <c r="H149" t="s">
        <v>8</v>
      </c>
      <c r="I149" t="s">
        <v>709</v>
      </c>
      <c r="J149" t="s">
        <v>16</v>
      </c>
    </row>
    <row r="150" spans="1:10" x14ac:dyDescent="0.25">
      <c r="A150" s="33" t="s">
        <v>303</v>
      </c>
      <c r="B150" s="48">
        <v>33</v>
      </c>
      <c r="C150" t="s">
        <v>303</v>
      </c>
      <c r="D150" t="s">
        <v>295</v>
      </c>
      <c r="E150" t="s">
        <v>725</v>
      </c>
      <c r="F150" t="s">
        <v>296</v>
      </c>
      <c r="G150" t="s">
        <v>297</v>
      </c>
      <c r="H150" t="s">
        <v>6</v>
      </c>
      <c r="I150" t="s">
        <v>713</v>
      </c>
      <c r="J150" t="s">
        <v>304</v>
      </c>
    </row>
    <row r="151" spans="1:10" x14ac:dyDescent="0.25">
      <c r="A151" s="33" t="s">
        <v>928</v>
      </c>
      <c r="B151" s="48">
        <v>10</v>
      </c>
      <c r="C151" t="s">
        <v>928</v>
      </c>
      <c r="D151" t="s">
        <v>265</v>
      </c>
      <c r="E151" t="s">
        <v>765</v>
      </c>
      <c r="F151" t="s">
        <v>271</v>
      </c>
      <c r="G151" t="s">
        <v>985</v>
      </c>
      <c r="H151" t="s">
        <v>6</v>
      </c>
      <c r="I151" t="s">
        <v>713</v>
      </c>
      <c r="J151" t="s">
        <v>986</v>
      </c>
    </row>
    <row r="152" spans="1:10" x14ac:dyDescent="0.25">
      <c r="A152" s="33" t="s">
        <v>75</v>
      </c>
      <c r="B152" s="48">
        <v>11</v>
      </c>
      <c r="C152" t="s">
        <v>75</v>
      </c>
      <c r="D152" t="s">
        <v>4</v>
      </c>
      <c r="E152" t="s">
        <v>706</v>
      </c>
      <c r="F152" t="s">
        <v>44</v>
      </c>
      <c r="G152" t="s">
        <v>45</v>
      </c>
      <c r="H152" t="s">
        <v>6</v>
      </c>
      <c r="I152" t="s">
        <v>444</v>
      </c>
      <c r="J152" t="s">
        <v>76</v>
      </c>
    </row>
    <row r="153" spans="1:10" x14ac:dyDescent="0.25">
      <c r="A153" s="33" t="s">
        <v>399</v>
      </c>
      <c r="B153" s="48">
        <v>20</v>
      </c>
      <c r="C153" t="s">
        <v>399</v>
      </c>
      <c r="D153" t="s">
        <v>394</v>
      </c>
      <c r="E153" t="s">
        <v>711</v>
      </c>
      <c r="F153" t="s">
        <v>712</v>
      </c>
      <c r="G153" t="s">
        <v>398</v>
      </c>
      <c r="H153" t="s">
        <v>6</v>
      </c>
      <c r="I153" t="s">
        <v>713</v>
      </c>
      <c r="J153" t="s">
        <v>400</v>
      </c>
    </row>
    <row r="154" spans="1:10" x14ac:dyDescent="0.25">
      <c r="A154" s="33" t="s">
        <v>825</v>
      </c>
      <c r="B154" s="48">
        <v>27</v>
      </c>
      <c r="C154" t="s">
        <v>825</v>
      </c>
      <c r="D154" t="s">
        <v>265</v>
      </c>
      <c r="E154" t="s">
        <v>765</v>
      </c>
      <c r="F154" t="s">
        <v>271</v>
      </c>
      <c r="G154" t="s">
        <v>266</v>
      </c>
      <c r="H154" t="s">
        <v>6</v>
      </c>
      <c r="I154" t="s">
        <v>713</v>
      </c>
      <c r="J154" t="s">
        <v>826</v>
      </c>
    </row>
    <row r="155" spans="1:10" x14ac:dyDescent="0.25">
      <c r="A155" s="33" t="s">
        <v>827</v>
      </c>
      <c r="B155" s="48">
        <v>8</v>
      </c>
      <c r="C155" t="s">
        <v>827</v>
      </c>
      <c r="D155" t="s">
        <v>265</v>
      </c>
      <c r="E155" t="s">
        <v>765</v>
      </c>
      <c r="F155" t="s">
        <v>267</v>
      </c>
      <c r="G155" t="s">
        <v>268</v>
      </c>
      <c r="H155" t="s">
        <v>6</v>
      </c>
      <c r="I155" t="s">
        <v>713</v>
      </c>
      <c r="J155" t="s">
        <v>828</v>
      </c>
    </row>
    <row r="156" spans="1:10" x14ac:dyDescent="0.25">
      <c r="A156" s="33" t="s">
        <v>417</v>
      </c>
      <c r="B156" s="48">
        <v>21</v>
      </c>
      <c r="C156" t="s">
        <v>417</v>
      </c>
      <c r="D156" t="s">
        <v>394</v>
      </c>
      <c r="E156" t="s">
        <v>711</v>
      </c>
      <c r="F156" t="s">
        <v>721</v>
      </c>
      <c r="G156" t="s">
        <v>416</v>
      </c>
      <c r="H156" t="s">
        <v>6</v>
      </c>
      <c r="I156" t="s">
        <v>713</v>
      </c>
      <c r="J156" t="s">
        <v>418</v>
      </c>
    </row>
    <row r="157" spans="1:10" x14ac:dyDescent="0.25">
      <c r="A157" s="33" t="s">
        <v>929</v>
      </c>
      <c r="B157" s="48">
        <v>10</v>
      </c>
      <c r="C157" t="s">
        <v>929</v>
      </c>
      <c r="D157" t="s">
        <v>176</v>
      </c>
      <c r="E157" t="s">
        <v>716</v>
      </c>
      <c r="F157" t="s">
        <v>185</v>
      </c>
      <c r="G157" t="s">
        <v>987</v>
      </c>
      <c r="H157" t="s">
        <v>6</v>
      </c>
      <c r="I157" t="s">
        <v>444</v>
      </c>
      <c r="J157" t="s">
        <v>988</v>
      </c>
    </row>
    <row r="158" spans="1:10" x14ac:dyDescent="0.25">
      <c r="A158" s="33" t="s">
        <v>392</v>
      </c>
      <c r="B158" s="48">
        <v>10</v>
      </c>
      <c r="C158" t="s">
        <v>392</v>
      </c>
      <c r="D158" t="s">
        <v>371</v>
      </c>
      <c r="E158" t="s">
        <v>728</v>
      </c>
      <c r="F158" t="s">
        <v>384</v>
      </c>
      <c r="G158" t="s">
        <v>391</v>
      </c>
      <c r="H158" t="s">
        <v>6</v>
      </c>
      <c r="I158" t="s">
        <v>444</v>
      </c>
      <c r="J158" t="s">
        <v>393</v>
      </c>
    </row>
    <row r="159" spans="1:10" x14ac:dyDescent="0.25">
      <c r="A159" s="33" t="s">
        <v>930</v>
      </c>
      <c r="B159" s="48">
        <v>10</v>
      </c>
      <c r="C159" t="s">
        <v>930</v>
      </c>
      <c r="D159" t="s">
        <v>176</v>
      </c>
      <c r="E159" t="s">
        <v>716</v>
      </c>
      <c r="F159" t="s">
        <v>717</v>
      </c>
      <c r="G159" t="s">
        <v>989</v>
      </c>
      <c r="H159" t="s">
        <v>6</v>
      </c>
      <c r="I159" t="s">
        <v>444</v>
      </c>
      <c r="J159" t="s">
        <v>990</v>
      </c>
    </row>
    <row r="160" spans="1:10" x14ac:dyDescent="0.25">
      <c r="A160" s="33" t="s">
        <v>330</v>
      </c>
      <c r="B160" s="48">
        <v>20</v>
      </c>
      <c r="C160" t="s">
        <v>330</v>
      </c>
      <c r="D160" t="s">
        <v>319</v>
      </c>
      <c r="E160" t="s">
        <v>800</v>
      </c>
      <c r="F160" t="s">
        <v>320</v>
      </c>
      <c r="G160" t="s">
        <v>329</v>
      </c>
      <c r="H160" t="s">
        <v>6</v>
      </c>
      <c r="I160" t="s">
        <v>713</v>
      </c>
      <c r="J160" t="s">
        <v>331</v>
      </c>
    </row>
    <row r="161" spans="1:10" x14ac:dyDescent="0.25">
      <c r="A161" s="33" t="s">
        <v>931</v>
      </c>
      <c r="B161" s="48">
        <v>6</v>
      </c>
      <c r="C161" t="s">
        <v>931</v>
      </c>
      <c r="D161" t="s">
        <v>342</v>
      </c>
      <c r="E161" t="s">
        <v>751</v>
      </c>
      <c r="F161" t="s">
        <v>343</v>
      </c>
      <c r="G161" t="s">
        <v>991</v>
      </c>
      <c r="H161" t="s">
        <v>6</v>
      </c>
      <c r="I161" t="s">
        <v>713</v>
      </c>
      <c r="J161" t="s">
        <v>992</v>
      </c>
    </row>
    <row r="162" spans="1:10" x14ac:dyDescent="0.25">
      <c r="A162" s="33" t="s">
        <v>47</v>
      </c>
      <c r="B162" s="48">
        <v>100</v>
      </c>
      <c r="C162" t="s">
        <v>47</v>
      </c>
      <c r="D162" t="s">
        <v>4</v>
      </c>
      <c r="E162" t="s">
        <v>706</v>
      </c>
      <c r="F162" t="s">
        <v>44</v>
      </c>
      <c r="G162" t="s">
        <v>45</v>
      </c>
      <c r="H162" t="s">
        <v>8</v>
      </c>
      <c r="I162" t="s">
        <v>709</v>
      </c>
      <c r="J162" t="s">
        <v>48</v>
      </c>
    </row>
    <row r="163" spans="1:10" x14ac:dyDescent="0.25">
      <c r="A163" s="33" t="s">
        <v>829</v>
      </c>
      <c r="B163" s="48">
        <v>26</v>
      </c>
      <c r="C163" t="s">
        <v>829</v>
      </c>
      <c r="D163" t="s">
        <v>4</v>
      </c>
      <c r="E163" t="s">
        <v>706</v>
      </c>
      <c r="F163" t="s">
        <v>44</v>
      </c>
      <c r="G163" t="s">
        <v>45</v>
      </c>
      <c r="H163" t="s">
        <v>8</v>
      </c>
      <c r="I163" t="s">
        <v>709</v>
      </c>
      <c r="J163" t="s">
        <v>830</v>
      </c>
    </row>
    <row r="164" spans="1:10" x14ac:dyDescent="0.25">
      <c r="A164" s="33" t="s">
        <v>345</v>
      </c>
      <c r="B164" s="48">
        <v>29</v>
      </c>
      <c r="C164" t="s">
        <v>345</v>
      </c>
      <c r="D164" t="s">
        <v>342</v>
      </c>
      <c r="E164" t="s">
        <v>751</v>
      </c>
      <c r="F164" t="s">
        <v>343</v>
      </c>
      <c r="G164" t="s">
        <v>344</v>
      </c>
      <c r="H164" t="s">
        <v>8</v>
      </c>
      <c r="I164" t="s">
        <v>713</v>
      </c>
      <c r="J164" t="s">
        <v>346</v>
      </c>
    </row>
    <row r="165" spans="1:10" x14ac:dyDescent="0.25">
      <c r="A165" s="33" t="s">
        <v>347</v>
      </c>
      <c r="B165" s="48">
        <v>10</v>
      </c>
      <c r="C165" t="s">
        <v>347</v>
      </c>
      <c r="D165" t="s">
        <v>342</v>
      </c>
      <c r="E165" t="s">
        <v>751</v>
      </c>
      <c r="F165" t="s">
        <v>343</v>
      </c>
      <c r="G165" t="s">
        <v>344</v>
      </c>
      <c r="H165" t="s">
        <v>8</v>
      </c>
      <c r="I165" t="s">
        <v>713</v>
      </c>
      <c r="J165" t="s">
        <v>348</v>
      </c>
    </row>
    <row r="166" spans="1:10" x14ac:dyDescent="0.25">
      <c r="A166" s="33" t="s">
        <v>831</v>
      </c>
      <c r="B166" s="48">
        <v>8</v>
      </c>
      <c r="C166" t="s">
        <v>831</v>
      </c>
      <c r="D166" t="s">
        <v>4</v>
      </c>
      <c r="E166" t="s">
        <v>706</v>
      </c>
      <c r="F166" t="s">
        <v>44</v>
      </c>
      <c r="G166" t="s">
        <v>45</v>
      </c>
      <c r="H166" t="s">
        <v>6</v>
      </c>
      <c r="I166" t="s">
        <v>713</v>
      </c>
      <c r="J166" t="s">
        <v>832</v>
      </c>
    </row>
    <row r="167" spans="1:10" x14ac:dyDescent="0.25">
      <c r="A167" s="33" t="s">
        <v>833</v>
      </c>
      <c r="B167" s="48">
        <v>16</v>
      </c>
      <c r="C167" t="s">
        <v>833</v>
      </c>
      <c r="D167" t="s">
        <v>4</v>
      </c>
      <c r="E167" t="s">
        <v>706</v>
      </c>
      <c r="F167" t="s">
        <v>44</v>
      </c>
      <c r="G167" t="s">
        <v>45</v>
      </c>
      <c r="H167" t="s">
        <v>6</v>
      </c>
      <c r="I167" t="s">
        <v>713</v>
      </c>
      <c r="J167" t="s">
        <v>834</v>
      </c>
    </row>
    <row r="168" spans="1:10" x14ac:dyDescent="0.25">
      <c r="A168" s="33" t="s">
        <v>835</v>
      </c>
      <c r="B168" s="48">
        <v>26</v>
      </c>
      <c r="C168" t="s">
        <v>835</v>
      </c>
      <c r="D168" t="s">
        <v>151</v>
      </c>
      <c r="E168" t="s">
        <v>815</v>
      </c>
      <c r="F168" t="s">
        <v>153</v>
      </c>
      <c r="G168" t="s">
        <v>152</v>
      </c>
      <c r="H168" t="s">
        <v>8</v>
      </c>
      <c r="I168" t="s">
        <v>713</v>
      </c>
      <c r="J168" t="s">
        <v>836</v>
      </c>
    </row>
    <row r="169" spans="1:10" x14ac:dyDescent="0.25">
      <c r="A169" s="33" t="s">
        <v>837</v>
      </c>
      <c r="B169" s="48">
        <v>27</v>
      </c>
      <c r="C169" t="s">
        <v>837</v>
      </c>
      <c r="D169" t="s">
        <v>109</v>
      </c>
      <c r="E169" t="s">
        <v>776</v>
      </c>
      <c r="F169" t="s">
        <v>125</v>
      </c>
      <c r="G169" t="s">
        <v>838</v>
      </c>
      <c r="H169" t="s">
        <v>8</v>
      </c>
      <c r="I169" t="s">
        <v>713</v>
      </c>
      <c r="J169" t="s">
        <v>839</v>
      </c>
    </row>
    <row r="170" spans="1:10" x14ac:dyDescent="0.25">
      <c r="A170" s="33" t="s">
        <v>77</v>
      </c>
      <c r="B170" s="48">
        <v>28</v>
      </c>
      <c r="C170" t="s">
        <v>77</v>
      </c>
      <c r="D170" t="s">
        <v>4</v>
      </c>
      <c r="E170" t="s">
        <v>706</v>
      </c>
      <c r="F170" t="s">
        <v>44</v>
      </c>
      <c r="G170" t="s">
        <v>45</v>
      </c>
      <c r="H170" t="s">
        <v>8</v>
      </c>
      <c r="I170" t="s">
        <v>709</v>
      </c>
      <c r="J170" t="s">
        <v>78</v>
      </c>
    </row>
    <row r="171" spans="1:10" x14ac:dyDescent="0.25">
      <c r="A171" s="33" t="s">
        <v>79</v>
      </c>
      <c r="B171" s="48">
        <v>35</v>
      </c>
      <c r="C171" t="s">
        <v>79</v>
      </c>
      <c r="D171" t="s">
        <v>4</v>
      </c>
      <c r="E171" t="s">
        <v>706</v>
      </c>
      <c r="F171" t="s">
        <v>44</v>
      </c>
      <c r="G171" t="s">
        <v>45</v>
      </c>
      <c r="H171" t="s">
        <v>8</v>
      </c>
      <c r="I171" t="s">
        <v>709</v>
      </c>
      <c r="J171" t="s">
        <v>80</v>
      </c>
    </row>
    <row r="172" spans="1:10" x14ac:dyDescent="0.25">
      <c r="A172" s="33" t="s">
        <v>386</v>
      </c>
      <c r="B172" s="48">
        <v>44</v>
      </c>
      <c r="C172" t="s">
        <v>386</v>
      </c>
      <c r="D172" t="s">
        <v>371</v>
      </c>
      <c r="E172" t="s">
        <v>728</v>
      </c>
      <c r="F172" t="s">
        <v>384</v>
      </c>
      <c r="G172" t="s">
        <v>385</v>
      </c>
      <c r="H172" t="s">
        <v>6</v>
      </c>
      <c r="I172" t="s">
        <v>713</v>
      </c>
      <c r="J172" t="s">
        <v>387</v>
      </c>
    </row>
    <row r="173" spans="1:10" x14ac:dyDescent="0.25">
      <c r="A173" s="33" t="s">
        <v>840</v>
      </c>
      <c r="B173" s="48">
        <v>40</v>
      </c>
      <c r="C173" t="s">
        <v>840</v>
      </c>
      <c r="D173" t="s">
        <v>151</v>
      </c>
      <c r="E173" t="s">
        <v>815</v>
      </c>
      <c r="F173" t="s">
        <v>153</v>
      </c>
      <c r="G173" t="s">
        <v>152</v>
      </c>
      <c r="H173" t="s">
        <v>6</v>
      </c>
      <c r="I173" t="s">
        <v>713</v>
      </c>
      <c r="J173" t="s">
        <v>841</v>
      </c>
    </row>
    <row r="174" spans="1:10" x14ac:dyDescent="0.25">
      <c r="A174" s="33" t="s">
        <v>351</v>
      </c>
      <c r="B174" s="48">
        <v>9</v>
      </c>
      <c r="C174" t="s">
        <v>351</v>
      </c>
      <c r="D174" t="s">
        <v>342</v>
      </c>
      <c r="E174" t="s">
        <v>751</v>
      </c>
      <c r="F174" t="s">
        <v>349</v>
      </c>
      <c r="G174" t="s">
        <v>350</v>
      </c>
      <c r="H174" t="s">
        <v>8</v>
      </c>
      <c r="I174" t="s">
        <v>713</v>
      </c>
      <c r="J174" t="s">
        <v>352</v>
      </c>
    </row>
    <row r="175" spans="1:10" x14ac:dyDescent="0.25">
      <c r="A175" s="33" t="s">
        <v>359</v>
      </c>
      <c r="B175" s="48">
        <v>9</v>
      </c>
      <c r="C175" t="s">
        <v>359</v>
      </c>
      <c r="D175" t="s">
        <v>342</v>
      </c>
      <c r="E175" t="s">
        <v>751</v>
      </c>
      <c r="F175" t="s">
        <v>357</v>
      </c>
      <c r="G175" t="s">
        <v>358</v>
      </c>
      <c r="H175" t="s">
        <v>6</v>
      </c>
      <c r="I175" t="s">
        <v>713</v>
      </c>
      <c r="J175" t="s">
        <v>360</v>
      </c>
    </row>
    <row r="176" spans="1:10" x14ac:dyDescent="0.25">
      <c r="A176" s="33" t="s">
        <v>932</v>
      </c>
      <c r="B176" s="48">
        <v>10</v>
      </c>
      <c r="C176" t="s">
        <v>932</v>
      </c>
      <c r="D176" t="s">
        <v>151</v>
      </c>
      <c r="E176" t="s">
        <v>815</v>
      </c>
      <c r="F176" t="s">
        <v>153</v>
      </c>
      <c r="G176" t="s">
        <v>993</v>
      </c>
      <c r="H176" t="s">
        <v>6</v>
      </c>
      <c r="I176" t="s">
        <v>713</v>
      </c>
      <c r="J176" t="s">
        <v>994</v>
      </c>
    </row>
    <row r="177" spans="1:10" x14ac:dyDescent="0.25">
      <c r="A177" s="33" t="s">
        <v>401</v>
      </c>
      <c r="B177" s="48">
        <v>20</v>
      </c>
      <c r="C177" t="s">
        <v>401</v>
      </c>
      <c r="D177" t="s">
        <v>394</v>
      </c>
      <c r="E177" t="s">
        <v>711</v>
      </c>
      <c r="F177" t="s">
        <v>712</v>
      </c>
      <c r="G177" t="s">
        <v>398</v>
      </c>
      <c r="H177" t="s">
        <v>6</v>
      </c>
      <c r="I177" t="s">
        <v>713</v>
      </c>
      <c r="J177" t="s">
        <v>402</v>
      </c>
    </row>
    <row r="178" spans="1:10" x14ac:dyDescent="0.25">
      <c r="A178" s="33" t="s">
        <v>325</v>
      </c>
      <c r="B178" s="48">
        <v>23</v>
      </c>
      <c r="C178" t="s">
        <v>325</v>
      </c>
      <c r="D178" t="s">
        <v>319</v>
      </c>
      <c r="E178" t="s">
        <v>800</v>
      </c>
      <c r="F178" t="s">
        <v>320</v>
      </c>
      <c r="G178" t="s">
        <v>324</v>
      </c>
      <c r="H178" t="s">
        <v>6</v>
      </c>
      <c r="I178" t="s">
        <v>713</v>
      </c>
      <c r="J178" t="s">
        <v>326</v>
      </c>
    </row>
    <row r="179" spans="1:10" x14ac:dyDescent="0.25">
      <c r="A179" s="33" t="s">
        <v>327</v>
      </c>
      <c r="B179" s="48">
        <v>10</v>
      </c>
      <c r="C179" t="s">
        <v>327</v>
      </c>
      <c r="D179" t="s">
        <v>319</v>
      </c>
      <c r="E179" t="s">
        <v>800</v>
      </c>
      <c r="F179" t="s">
        <v>320</v>
      </c>
      <c r="G179" t="s">
        <v>324</v>
      </c>
      <c r="H179" t="s">
        <v>6</v>
      </c>
      <c r="I179" t="s">
        <v>444</v>
      </c>
      <c r="J179" t="s">
        <v>328</v>
      </c>
    </row>
    <row r="180" spans="1:10" x14ac:dyDescent="0.25">
      <c r="A180" s="33" t="s">
        <v>842</v>
      </c>
      <c r="B180" s="48">
        <v>24</v>
      </c>
      <c r="C180" t="s">
        <v>842</v>
      </c>
      <c r="D180" t="s">
        <v>342</v>
      </c>
      <c r="E180" t="s">
        <v>751</v>
      </c>
      <c r="F180" t="s">
        <v>361</v>
      </c>
      <c r="G180" t="s">
        <v>362</v>
      </c>
      <c r="H180" t="s">
        <v>6</v>
      </c>
      <c r="I180" t="s">
        <v>713</v>
      </c>
      <c r="J180" t="s">
        <v>843</v>
      </c>
    </row>
    <row r="181" spans="1:10" x14ac:dyDescent="0.25">
      <c r="A181" s="33" t="s">
        <v>933</v>
      </c>
      <c r="B181" s="48">
        <v>7</v>
      </c>
      <c r="C181" t="s">
        <v>933</v>
      </c>
      <c r="D181" t="s">
        <v>176</v>
      </c>
      <c r="E181" t="s">
        <v>716</v>
      </c>
      <c r="F181" t="s">
        <v>717</v>
      </c>
      <c r="G181" t="s">
        <v>995</v>
      </c>
      <c r="H181" t="s">
        <v>6</v>
      </c>
      <c r="I181" t="s">
        <v>713</v>
      </c>
      <c r="J181" t="s">
        <v>996</v>
      </c>
    </row>
    <row r="182" spans="1:10" x14ac:dyDescent="0.25">
      <c r="A182" s="33" t="s">
        <v>844</v>
      </c>
      <c r="B182" s="48">
        <v>4</v>
      </c>
      <c r="C182" t="s">
        <v>844</v>
      </c>
      <c r="D182" t="s">
        <v>176</v>
      </c>
      <c r="E182" t="s">
        <v>716</v>
      </c>
      <c r="F182" t="s">
        <v>178</v>
      </c>
      <c r="G182" t="s">
        <v>179</v>
      </c>
      <c r="H182" t="s">
        <v>6</v>
      </c>
      <c r="I182" t="s">
        <v>713</v>
      </c>
      <c r="J182" t="s">
        <v>845</v>
      </c>
    </row>
    <row r="183" spans="1:10" x14ac:dyDescent="0.25">
      <c r="A183" s="33" t="s">
        <v>81</v>
      </c>
      <c r="B183" s="48">
        <v>30</v>
      </c>
      <c r="C183" t="s">
        <v>81</v>
      </c>
      <c r="D183" t="s">
        <v>4</v>
      </c>
      <c r="E183" t="s">
        <v>706</v>
      </c>
      <c r="F183" t="s">
        <v>44</v>
      </c>
      <c r="G183" t="s">
        <v>45</v>
      </c>
      <c r="H183" t="s">
        <v>8</v>
      </c>
      <c r="I183" t="s">
        <v>709</v>
      </c>
      <c r="J183" t="s">
        <v>82</v>
      </c>
    </row>
    <row r="184" spans="1:10" x14ac:dyDescent="0.25">
      <c r="A184" s="33" t="s">
        <v>83</v>
      </c>
      <c r="B184" s="48">
        <v>88</v>
      </c>
      <c r="C184" t="s">
        <v>83</v>
      </c>
      <c r="D184" t="s">
        <v>4</v>
      </c>
      <c r="E184" t="s">
        <v>706</v>
      </c>
      <c r="F184" t="s">
        <v>44</v>
      </c>
      <c r="G184" t="s">
        <v>45</v>
      </c>
      <c r="H184" t="s">
        <v>8</v>
      </c>
      <c r="I184" t="s">
        <v>713</v>
      </c>
      <c r="J184" t="s">
        <v>84</v>
      </c>
    </row>
    <row r="185" spans="1:10" x14ac:dyDescent="0.25">
      <c r="A185" s="33" t="s">
        <v>846</v>
      </c>
      <c r="B185" s="48">
        <v>5</v>
      </c>
      <c r="C185" t="s">
        <v>846</v>
      </c>
      <c r="D185" t="s">
        <v>129</v>
      </c>
      <c r="E185" t="s">
        <v>727</v>
      </c>
      <c r="F185" t="s">
        <v>130</v>
      </c>
      <c r="G185" t="s">
        <v>140</v>
      </c>
      <c r="H185" t="s">
        <v>6</v>
      </c>
      <c r="I185" t="s">
        <v>444</v>
      </c>
      <c r="J185" t="s">
        <v>847</v>
      </c>
    </row>
    <row r="186" spans="1:10" x14ac:dyDescent="0.25">
      <c r="A186" s="33" t="s">
        <v>934</v>
      </c>
      <c r="B186" s="48">
        <v>10</v>
      </c>
      <c r="C186" t="s">
        <v>934</v>
      </c>
      <c r="D186" t="s">
        <v>129</v>
      </c>
      <c r="E186" t="s">
        <v>727</v>
      </c>
      <c r="F186" t="s">
        <v>130</v>
      </c>
      <c r="G186" t="s">
        <v>140</v>
      </c>
      <c r="H186" t="s">
        <v>6</v>
      </c>
      <c r="I186" t="s">
        <v>444</v>
      </c>
      <c r="J186" t="s">
        <v>997</v>
      </c>
    </row>
    <row r="187" spans="1:10" x14ac:dyDescent="0.25">
      <c r="A187" s="33" t="s">
        <v>180</v>
      </c>
      <c r="B187" s="48">
        <v>35</v>
      </c>
      <c r="C187" t="s">
        <v>180</v>
      </c>
      <c r="D187" t="s">
        <v>176</v>
      </c>
      <c r="E187" t="s">
        <v>716</v>
      </c>
      <c r="F187" t="s">
        <v>178</v>
      </c>
      <c r="G187" t="s">
        <v>179</v>
      </c>
      <c r="H187" t="s">
        <v>8</v>
      </c>
      <c r="I187" t="s">
        <v>713</v>
      </c>
      <c r="J187" t="s">
        <v>181</v>
      </c>
    </row>
    <row r="188" spans="1:10" x14ac:dyDescent="0.25">
      <c r="A188" s="33" t="s">
        <v>848</v>
      </c>
      <c r="B188" s="48">
        <v>18</v>
      </c>
      <c r="C188" t="s">
        <v>848</v>
      </c>
      <c r="D188" t="s">
        <v>319</v>
      </c>
      <c r="E188" t="s">
        <v>800</v>
      </c>
      <c r="F188" t="s">
        <v>336</v>
      </c>
      <c r="G188" t="s">
        <v>337</v>
      </c>
      <c r="H188" t="s">
        <v>6</v>
      </c>
      <c r="I188" t="s">
        <v>713</v>
      </c>
      <c r="J188" t="s">
        <v>338</v>
      </c>
    </row>
    <row r="189" spans="1:10" x14ac:dyDescent="0.25">
      <c r="A189" s="33" t="s">
        <v>227</v>
      </c>
      <c r="B189" s="48">
        <v>57</v>
      </c>
      <c r="C189" t="s">
        <v>227</v>
      </c>
      <c r="D189" t="s">
        <v>216</v>
      </c>
      <c r="E189" t="s">
        <v>789</v>
      </c>
      <c r="F189" t="s">
        <v>226</v>
      </c>
      <c r="G189" t="s">
        <v>217</v>
      </c>
      <c r="H189" t="s">
        <v>8</v>
      </c>
      <c r="I189" t="s">
        <v>713</v>
      </c>
      <c r="J189" t="s">
        <v>228</v>
      </c>
    </row>
    <row r="190" spans="1:10" x14ac:dyDescent="0.25">
      <c r="A190" s="33" t="s">
        <v>849</v>
      </c>
      <c r="B190" s="48">
        <v>56</v>
      </c>
      <c r="C190" t="s">
        <v>849</v>
      </c>
      <c r="D190" t="s">
        <v>371</v>
      </c>
      <c r="E190" t="s">
        <v>728</v>
      </c>
      <c r="F190" t="s">
        <v>384</v>
      </c>
      <c r="G190" t="s">
        <v>372</v>
      </c>
      <c r="H190" t="s">
        <v>6</v>
      </c>
      <c r="I190" t="s">
        <v>713</v>
      </c>
      <c r="J190" t="s">
        <v>850</v>
      </c>
    </row>
    <row r="191" spans="1:10" x14ac:dyDescent="0.25">
      <c r="A191" s="33" t="s">
        <v>138</v>
      </c>
      <c r="B191" s="48">
        <v>50</v>
      </c>
      <c r="C191" t="s">
        <v>138</v>
      </c>
      <c r="D191" t="s">
        <v>129</v>
      </c>
      <c r="E191" t="s">
        <v>727</v>
      </c>
      <c r="F191" t="s">
        <v>130</v>
      </c>
      <c r="G191" t="s">
        <v>137</v>
      </c>
      <c r="H191" t="s">
        <v>6</v>
      </c>
      <c r="I191" t="s">
        <v>444</v>
      </c>
      <c r="J191" t="s">
        <v>139</v>
      </c>
    </row>
    <row r="192" spans="1:10" x14ac:dyDescent="0.25">
      <c r="A192" s="33" t="s">
        <v>851</v>
      </c>
      <c r="B192" s="48">
        <v>3</v>
      </c>
      <c r="C192" t="s">
        <v>851</v>
      </c>
      <c r="D192" t="s">
        <v>176</v>
      </c>
      <c r="E192" t="s">
        <v>716</v>
      </c>
      <c r="F192" t="s">
        <v>185</v>
      </c>
      <c r="G192" t="s">
        <v>186</v>
      </c>
      <c r="H192" t="s">
        <v>6</v>
      </c>
      <c r="I192" t="s">
        <v>713</v>
      </c>
      <c r="J192" t="s">
        <v>852</v>
      </c>
    </row>
    <row r="193" spans="1:10" x14ac:dyDescent="0.25">
      <c r="A193" s="33" t="s">
        <v>935</v>
      </c>
      <c r="B193" s="48">
        <v>10</v>
      </c>
      <c r="C193" t="s">
        <v>935</v>
      </c>
      <c r="D193" t="s">
        <v>216</v>
      </c>
      <c r="E193" t="s">
        <v>789</v>
      </c>
      <c r="F193" t="s">
        <v>218</v>
      </c>
      <c r="G193" t="s">
        <v>998</v>
      </c>
      <c r="H193" t="s">
        <v>6</v>
      </c>
      <c r="I193" t="s">
        <v>713</v>
      </c>
      <c r="J193" t="s">
        <v>999</v>
      </c>
    </row>
    <row r="194" spans="1:10" x14ac:dyDescent="0.25">
      <c r="A194" s="33" t="s">
        <v>936</v>
      </c>
      <c r="B194" s="48">
        <v>6</v>
      </c>
      <c r="C194" t="s">
        <v>936</v>
      </c>
      <c r="D194" t="s">
        <v>394</v>
      </c>
      <c r="E194" t="s">
        <v>711</v>
      </c>
      <c r="F194" t="s">
        <v>419</v>
      </c>
      <c r="G194" t="s">
        <v>1000</v>
      </c>
      <c r="H194" t="s">
        <v>6</v>
      </c>
      <c r="I194" t="s">
        <v>444</v>
      </c>
      <c r="J194" t="s">
        <v>1001</v>
      </c>
    </row>
    <row r="195" spans="1:10" x14ac:dyDescent="0.25">
      <c r="A195" s="33" t="s">
        <v>853</v>
      </c>
      <c r="B195" s="48">
        <v>36</v>
      </c>
      <c r="C195" t="s">
        <v>853</v>
      </c>
      <c r="D195" t="s">
        <v>394</v>
      </c>
      <c r="E195" t="s">
        <v>711</v>
      </c>
      <c r="F195" t="s">
        <v>712</v>
      </c>
      <c r="G195" t="s">
        <v>403</v>
      </c>
      <c r="H195" t="s">
        <v>8</v>
      </c>
      <c r="I195" t="s">
        <v>713</v>
      </c>
      <c r="J195" t="s">
        <v>854</v>
      </c>
    </row>
    <row r="196" spans="1:10" x14ac:dyDescent="0.25">
      <c r="A196" s="33" t="s">
        <v>170</v>
      </c>
      <c r="B196" s="48">
        <v>74</v>
      </c>
      <c r="C196" t="s">
        <v>170</v>
      </c>
      <c r="D196" t="s">
        <v>157</v>
      </c>
      <c r="E196" t="s">
        <v>820</v>
      </c>
      <c r="F196" t="s">
        <v>168</v>
      </c>
      <c r="G196" t="s">
        <v>169</v>
      </c>
      <c r="H196" t="s">
        <v>8</v>
      </c>
      <c r="I196" t="s">
        <v>46</v>
      </c>
      <c r="J196" t="s">
        <v>171</v>
      </c>
    </row>
    <row r="197" spans="1:10" x14ac:dyDescent="0.25">
      <c r="A197" s="33" t="s">
        <v>937</v>
      </c>
      <c r="B197" s="48">
        <v>7</v>
      </c>
      <c r="C197" t="s">
        <v>937</v>
      </c>
      <c r="D197" t="s">
        <v>265</v>
      </c>
      <c r="E197" t="s">
        <v>765</v>
      </c>
      <c r="F197" t="s">
        <v>271</v>
      </c>
      <c r="G197" t="s">
        <v>1002</v>
      </c>
      <c r="H197" t="s">
        <v>6</v>
      </c>
      <c r="I197" t="s">
        <v>713</v>
      </c>
      <c r="J197" t="s">
        <v>1003</v>
      </c>
    </row>
    <row r="198" spans="1:10" x14ac:dyDescent="0.25">
      <c r="A198" s="33" t="s">
        <v>912</v>
      </c>
      <c r="B198" s="48">
        <v>20</v>
      </c>
      <c r="C198" t="s">
        <v>912</v>
      </c>
      <c r="D198" t="s">
        <v>319</v>
      </c>
      <c r="E198" t="s">
        <v>800</v>
      </c>
      <c r="F198" t="s">
        <v>336</v>
      </c>
      <c r="G198" t="s">
        <v>1004</v>
      </c>
      <c r="H198" t="s">
        <v>8</v>
      </c>
      <c r="I198" t="s">
        <v>709</v>
      </c>
      <c r="J198" t="s">
        <v>1005</v>
      </c>
    </row>
    <row r="199" spans="1:10" x14ac:dyDescent="0.25">
      <c r="A199" s="33" t="s">
        <v>430</v>
      </c>
      <c r="B199" s="48">
        <v>34</v>
      </c>
      <c r="C199" t="s">
        <v>430</v>
      </c>
      <c r="D199" t="s">
        <v>394</v>
      </c>
      <c r="E199" t="s">
        <v>711</v>
      </c>
      <c r="F199" t="s">
        <v>855</v>
      </c>
      <c r="G199" t="s">
        <v>429</v>
      </c>
      <c r="H199" t="s">
        <v>6</v>
      </c>
      <c r="I199" t="s">
        <v>444</v>
      </c>
      <c r="J199" t="s">
        <v>431</v>
      </c>
    </row>
    <row r="200" spans="1:10" x14ac:dyDescent="0.25">
      <c r="A200" s="33" t="s">
        <v>856</v>
      </c>
      <c r="B200" s="48">
        <v>4</v>
      </c>
      <c r="C200" t="s">
        <v>856</v>
      </c>
      <c r="D200" t="s">
        <v>278</v>
      </c>
      <c r="E200" t="s">
        <v>769</v>
      </c>
      <c r="F200" t="s">
        <v>284</v>
      </c>
      <c r="G200" t="s">
        <v>279</v>
      </c>
      <c r="H200" t="s">
        <v>8</v>
      </c>
      <c r="I200" t="s">
        <v>709</v>
      </c>
      <c r="J200" t="s">
        <v>857</v>
      </c>
    </row>
    <row r="201" spans="1:10" x14ac:dyDescent="0.25">
      <c r="A201" s="33" t="s">
        <v>282</v>
      </c>
      <c r="B201" s="48">
        <v>20</v>
      </c>
      <c r="C201" t="s">
        <v>282</v>
      </c>
      <c r="D201" t="s">
        <v>278</v>
      </c>
      <c r="E201" t="s">
        <v>769</v>
      </c>
      <c r="F201" t="s">
        <v>280</v>
      </c>
      <c r="G201" t="s">
        <v>281</v>
      </c>
      <c r="H201" t="s">
        <v>6</v>
      </c>
      <c r="I201" t="s">
        <v>713</v>
      </c>
      <c r="J201" t="s">
        <v>283</v>
      </c>
    </row>
    <row r="202" spans="1:10" x14ac:dyDescent="0.25">
      <c r="A202" s="33" t="s">
        <v>938</v>
      </c>
      <c r="B202" s="48">
        <v>10</v>
      </c>
      <c r="C202" t="s">
        <v>938</v>
      </c>
      <c r="D202" t="s">
        <v>319</v>
      </c>
      <c r="E202" t="s">
        <v>800</v>
      </c>
      <c r="F202" t="s">
        <v>332</v>
      </c>
      <c r="G202" t="s">
        <v>1006</v>
      </c>
      <c r="H202" t="s">
        <v>6</v>
      </c>
      <c r="I202" t="s">
        <v>713</v>
      </c>
      <c r="J202" t="s">
        <v>1007</v>
      </c>
    </row>
    <row r="203" spans="1:10" x14ac:dyDescent="0.25">
      <c r="A203" s="33" t="s">
        <v>224</v>
      </c>
      <c r="B203" s="48">
        <v>9</v>
      </c>
      <c r="C203" t="s">
        <v>224</v>
      </c>
      <c r="D203" t="s">
        <v>216</v>
      </c>
      <c r="E203" t="s">
        <v>789</v>
      </c>
      <c r="F203" t="s">
        <v>222</v>
      </c>
      <c r="G203" t="s">
        <v>223</v>
      </c>
      <c r="H203" t="s">
        <v>6</v>
      </c>
      <c r="I203" t="s">
        <v>713</v>
      </c>
      <c r="J203" t="s">
        <v>225</v>
      </c>
    </row>
    <row r="204" spans="1:10" x14ac:dyDescent="0.25">
      <c r="A204" s="33" t="s">
        <v>858</v>
      </c>
      <c r="B204" s="48">
        <v>18</v>
      </c>
      <c r="C204" t="s">
        <v>858</v>
      </c>
      <c r="D204" t="s">
        <v>4</v>
      </c>
      <c r="E204" t="s">
        <v>706</v>
      </c>
      <c r="F204" t="s">
        <v>21</v>
      </c>
      <c r="G204" t="s">
        <v>25</v>
      </c>
      <c r="H204" t="s">
        <v>6</v>
      </c>
      <c r="I204" t="s">
        <v>713</v>
      </c>
      <c r="J204" t="s">
        <v>859</v>
      </c>
    </row>
    <row r="205" spans="1:10" x14ac:dyDescent="0.25">
      <c r="A205" s="33" t="s">
        <v>860</v>
      </c>
      <c r="B205" s="48">
        <v>14</v>
      </c>
      <c r="C205" t="s">
        <v>860</v>
      </c>
      <c r="D205" t="s">
        <v>4</v>
      </c>
      <c r="E205" t="s">
        <v>706</v>
      </c>
      <c r="F205" t="s">
        <v>44</v>
      </c>
      <c r="G205" t="s">
        <v>45</v>
      </c>
      <c r="H205" t="s">
        <v>6</v>
      </c>
      <c r="I205" t="s">
        <v>444</v>
      </c>
      <c r="J205" t="s">
        <v>861</v>
      </c>
    </row>
    <row r="206" spans="1:10" x14ac:dyDescent="0.25">
      <c r="A206" s="33" t="s">
        <v>135</v>
      </c>
      <c r="B206" s="48">
        <v>49</v>
      </c>
      <c r="C206" t="s">
        <v>135</v>
      </c>
      <c r="D206" t="s">
        <v>129</v>
      </c>
      <c r="E206" t="s">
        <v>727</v>
      </c>
      <c r="F206" t="s">
        <v>130</v>
      </c>
      <c r="G206" t="s">
        <v>134</v>
      </c>
      <c r="H206" t="s">
        <v>6</v>
      </c>
      <c r="I206" t="s">
        <v>713</v>
      </c>
      <c r="J206" t="s">
        <v>136</v>
      </c>
    </row>
    <row r="207" spans="1:10" x14ac:dyDescent="0.25">
      <c r="A207" s="33" t="s">
        <v>427</v>
      </c>
      <c r="B207" s="48">
        <v>24</v>
      </c>
      <c r="C207" t="s">
        <v>427</v>
      </c>
      <c r="D207" t="s">
        <v>394</v>
      </c>
      <c r="E207" t="s">
        <v>711</v>
      </c>
      <c r="F207" t="s">
        <v>855</v>
      </c>
      <c r="G207" t="s">
        <v>426</v>
      </c>
      <c r="H207" t="s">
        <v>6</v>
      </c>
      <c r="I207" t="s">
        <v>713</v>
      </c>
      <c r="J207" t="s">
        <v>428</v>
      </c>
    </row>
    <row r="208" spans="1:10" x14ac:dyDescent="0.25">
      <c r="A208" s="33" t="s">
        <v>913</v>
      </c>
      <c r="B208" s="48">
        <v>10</v>
      </c>
      <c r="C208" t="s">
        <v>913</v>
      </c>
      <c r="D208" t="s">
        <v>278</v>
      </c>
      <c r="E208" t="s">
        <v>769</v>
      </c>
      <c r="F208" t="s">
        <v>284</v>
      </c>
      <c r="G208" t="s">
        <v>279</v>
      </c>
      <c r="H208" t="s">
        <v>8</v>
      </c>
      <c r="I208" t="s">
        <v>945</v>
      </c>
      <c r="J208" t="s">
        <v>1008</v>
      </c>
    </row>
    <row r="209" spans="1:10" x14ac:dyDescent="0.25">
      <c r="A209" s="33" t="s">
        <v>166</v>
      </c>
      <c r="B209" s="48">
        <v>16</v>
      </c>
      <c r="C209" t="s">
        <v>166</v>
      </c>
      <c r="D209" t="s">
        <v>157</v>
      </c>
      <c r="E209" t="s">
        <v>820</v>
      </c>
      <c r="F209" t="s">
        <v>164</v>
      </c>
      <c r="G209" t="s">
        <v>165</v>
      </c>
      <c r="H209" t="s">
        <v>6</v>
      </c>
      <c r="I209" t="s">
        <v>713</v>
      </c>
      <c r="J209" t="s">
        <v>167</v>
      </c>
    </row>
    <row r="210" spans="1:10" x14ac:dyDescent="0.25">
      <c r="A210" s="33" t="s">
        <v>424</v>
      </c>
      <c r="B210" s="48">
        <v>7</v>
      </c>
      <c r="C210" t="s">
        <v>424</v>
      </c>
      <c r="D210" t="s">
        <v>394</v>
      </c>
      <c r="E210" t="s">
        <v>711</v>
      </c>
      <c r="F210" t="s">
        <v>419</v>
      </c>
      <c r="G210" t="s">
        <v>423</v>
      </c>
      <c r="H210" t="s">
        <v>6</v>
      </c>
      <c r="I210" t="s">
        <v>713</v>
      </c>
      <c r="J210" t="s">
        <v>425</v>
      </c>
    </row>
    <row r="211" spans="1:10" x14ac:dyDescent="0.25">
      <c r="A211" s="33" t="s">
        <v>862</v>
      </c>
      <c r="B211" s="48">
        <v>11</v>
      </c>
      <c r="C211" t="s">
        <v>862</v>
      </c>
      <c r="D211" t="s">
        <v>371</v>
      </c>
      <c r="E211" t="s">
        <v>728</v>
      </c>
      <c r="F211" t="s">
        <v>384</v>
      </c>
      <c r="G211" t="s">
        <v>372</v>
      </c>
      <c r="H211" t="s">
        <v>6</v>
      </c>
      <c r="I211" t="s">
        <v>713</v>
      </c>
      <c r="J211" t="s">
        <v>863</v>
      </c>
    </row>
    <row r="212" spans="1:10" x14ac:dyDescent="0.25">
      <c r="A212" s="33" t="s">
        <v>272</v>
      </c>
      <c r="B212" s="48">
        <v>34</v>
      </c>
      <c r="C212" t="s">
        <v>272</v>
      </c>
      <c r="D212" t="s">
        <v>265</v>
      </c>
      <c r="E212" t="s">
        <v>765</v>
      </c>
      <c r="F212" t="s">
        <v>271</v>
      </c>
      <c r="G212" t="s">
        <v>266</v>
      </c>
      <c r="H212" t="s">
        <v>6</v>
      </c>
      <c r="I212" t="s">
        <v>713</v>
      </c>
      <c r="J212" t="s">
        <v>273</v>
      </c>
    </row>
    <row r="213" spans="1:10" x14ac:dyDescent="0.25">
      <c r="A213" s="33" t="s">
        <v>205</v>
      </c>
      <c r="B213" s="48">
        <v>46</v>
      </c>
      <c r="C213" t="s">
        <v>205</v>
      </c>
      <c r="D213" t="s">
        <v>176</v>
      </c>
      <c r="E213" t="s">
        <v>716</v>
      </c>
      <c r="F213" t="s">
        <v>717</v>
      </c>
      <c r="G213" t="s">
        <v>204</v>
      </c>
      <c r="H213" t="s">
        <v>6</v>
      </c>
      <c r="I213" t="s">
        <v>713</v>
      </c>
      <c r="J213" t="s">
        <v>206</v>
      </c>
    </row>
    <row r="214" spans="1:10" x14ac:dyDescent="0.25">
      <c r="A214" s="33" t="s">
        <v>864</v>
      </c>
      <c r="B214" s="48">
        <v>6</v>
      </c>
      <c r="C214" t="s">
        <v>864</v>
      </c>
      <c r="D214" t="s">
        <v>265</v>
      </c>
      <c r="E214" t="s">
        <v>765</v>
      </c>
      <c r="F214" t="s">
        <v>766</v>
      </c>
      <c r="G214" t="s">
        <v>865</v>
      </c>
      <c r="H214" t="s">
        <v>6</v>
      </c>
      <c r="I214" t="s">
        <v>713</v>
      </c>
      <c r="J214" t="s">
        <v>866</v>
      </c>
    </row>
    <row r="215" spans="1:10" x14ac:dyDescent="0.25">
      <c r="A215" s="33" t="s">
        <v>189</v>
      </c>
      <c r="B215" s="48">
        <v>60</v>
      </c>
      <c r="C215" t="s">
        <v>189</v>
      </c>
      <c r="D215" t="s">
        <v>176</v>
      </c>
      <c r="E215" t="s">
        <v>716</v>
      </c>
      <c r="F215" t="s">
        <v>185</v>
      </c>
      <c r="G215" t="s">
        <v>186</v>
      </c>
      <c r="H215" t="s">
        <v>6</v>
      </c>
      <c r="I215" t="s">
        <v>713</v>
      </c>
      <c r="J215" t="s">
        <v>190</v>
      </c>
    </row>
    <row r="216" spans="1:10" x14ac:dyDescent="0.25">
      <c r="A216" s="33" t="s">
        <v>85</v>
      </c>
      <c r="B216" s="48">
        <v>60</v>
      </c>
      <c r="C216" t="s">
        <v>85</v>
      </c>
      <c r="D216" t="s">
        <v>4</v>
      </c>
      <c r="E216" t="s">
        <v>706</v>
      </c>
      <c r="F216" t="s">
        <v>44</v>
      </c>
      <c r="G216" t="s">
        <v>45</v>
      </c>
      <c r="H216" t="s">
        <v>6</v>
      </c>
      <c r="I216" t="s">
        <v>444</v>
      </c>
      <c r="J216" t="s">
        <v>86</v>
      </c>
    </row>
    <row r="217" spans="1:10" x14ac:dyDescent="0.25">
      <c r="A217" s="33" t="s">
        <v>867</v>
      </c>
      <c r="B217" s="48">
        <v>6</v>
      </c>
      <c r="C217" t="s">
        <v>867</v>
      </c>
      <c r="D217" t="s">
        <v>157</v>
      </c>
      <c r="E217" t="s">
        <v>820</v>
      </c>
      <c r="F217" t="s">
        <v>159</v>
      </c>
      <c r="G217" t="s">
        <v>158</v>
      </c>
      <c r="H217" t="s">
        <v>8</v>
      </c>
      <c r="I217" t="s">
        <v>46</v>
      </c>
      <c r="J217" t="s">
        <v>868</v>
      </c>
    </row>
    <row r="218" spans="1:10" x14ac:dyDescent="0.25">
      <c r="A218" s="33" t="s">
        <v>869</v>
      </c>
      <c r="B218" s="48">
        <v>10</v>
      </c>
      <c r="C218" t="s">
        <v>869</v>
      </c>
      <c r="D218" t="s">
        <v>157</v>
      </c>
      <c r="E218" t="s">
        <v>820</v>
      </c>
      <c r="F218" t="s">
        <v>164</v>
      </c>
      <c r="G218" t="s">
        <v>870</v>
      </c>
      <c r="H218" t="s">
        <v>8</v>
      </c>
      <c r="I218" t="s">
        <v>709</v>
      </c>
      <c r="J218" t="s">
        <v>871</v>
      </c>
    </row>
    <row r="219" spans="1:10" x14ac:dyDescent="0.25">
      <c r="A219" s="33" t="s">
        <v>162</v>
      </c>
      <c r="B219" s="48">
        <v>43</v>
      </c>
      <c r="C219" t="s">
        <v>162</v>
      </c>
      <c r="D219" t="s">
        <v>157</v>
      </c>
      <c r="E219" t="s">
        <v>820</v>
      </c>
      <c r="F219" t="s">
        <v>160</v>
      </c>
      <c r="G219" t="s">
        <v>161</v>
      </c>
      <c r="H219" t="s">
        <v>6</v>
      </c>
      <c r="I219" t="s">
        <v>713</v>
      </c>
      <c r="J219" t="s">
        <v>163</v>
      </c>
    </row>
    <row r="220" spans="1:10" x14ac:dyDescent="0.25">
      <c r="A220" s="33" t="s">
        <v>914</v>
      </c>
      <c r="B220" s="48">
        <v>10</v>
      </c>
      <c r="C220" t="s">
        <v>914</v>
      </c>
      <c r="D220" t="s">
        <v>4</v>
      </c>
      <c r="E220" t="s">
        <v>706</v>
      </c>
      <c r="F220" t="s">
        <v>967</v>
      </c>
      <c r="G220" t="s">
        <v>1009</v>
      </c>
      <c r="H220" t="s">
        <v>8</v>
      </c>
      <c r="I220" t="s">
        <v>945</v>
      </c>
      <c r="J220" t="s">
        <v>1010</v>
      </c>
    </row>
    <row r="221" spans="1:10" x14ac:dyDescent="0.25">
      <c r="A221" s="33" t="s">
        <v>365</v>
      </c>
      <c r="B221" s="48">
        <v>35</v>
      </c>
      <c r="C221" t="s">
        <v>365</v>
      </c>
      <c r="D221" t="s">
        <v>342</v>
      </c>
      <c r="E221" t="s">
        <v>751</v>
      </c>
      <c r="F221" t="s">
        <v>361</v>
      </c>
      <c r="G221" t="s">
        <v>362</v>
      </c>
      <c r="H221" t="s">
        <v>6</v>
      </c>
      <c r="I221" t="s">
        <v>713</v>
      </c>
      <c r="J221" t="s">
        <v>366</v>
      </c>
    </row>
    <row r="222" spans="1:10" x14ac:dyDescent="0.25">
      <c r="A222" s="33" t="s">
        <v>187</v>
      </c>
      <c r="B222" s="48">
        <v>22</v>
      </c>
      <c r="C222" t="s">
        <v>187</v>
      </c>
      <c r="D222" t="s">
        <v>176</v>
      </c>
      <c r="E222" t="s">
        <v>716</v>
      </c>
      <c r="F222" t="s">
        <v>185</v>
      </c>
      <c r="G222" t="s">
        <v>186</v>
      </c>
      <c r="H222" t="s">
        <v>6</v>
      </c>
      <c r="I222" t="s">
        <v>444</v>
      </c>
      <c r="J222" t="s">
        <v>188</v>
      </c>
    </row>
    <row r="223" spans="1:10" x14ac:dyDescent="0.25">
      <c r="A223" s="33" t="s">
        <v>150</v>
      </c>
      <c r="B223" s="48">
        <v>6</v>
      </c>
      <c r="C223" t="s">
        <v>150</v>
      </c>
      <c r="D223" t="s">
        <v>129</v>
      </c>
      <c r="E223" t="s">
        <v>727</v>
      </c>
      <c r="F223" t="s">
        <v>130</v>
      </c>
      <c r="G223" t="s">
        <v>149</v>
      </c>
      <c r="H223" t="s">
        <v>6</v>
      </c>
      <c r="I223" t="s">
        <v>444</v>
      </c>
      <c r="J223" t="s">
        <v>872</v>
      </c>
    </row>
    <row r="224" spans="1:10" x14ac:dyDescent="0.25">
      <c r="A224" s="33" t="s">
        <v>375</v>
      </c>
      <c r="B224" s="48">
        <v>18</v>
      </c>
      <c r="C224" t="s">
        <v>375</v>
      </c>
      <c r="D224" t="s">
        <v>371</v>
      </c>
      <c r="E224" t="s">
        <v>728</v>
      </c>
      <c r="F224" t="s">
        <v>373</v>
      </c>
      <c r="G224" t="s">
        <v>374</v>
      </c>
      <c r="H224" t="s">
        <v>6</v>
      </c>
      <c r="I224" t="s">
        <v>713</v>
      </c>
      <c r="J224" t="s">
        <v>376</v>
      </c>
    </row>
    <row r="225" spans="1:10" x14ac:dyDescent="0.25">
      <c r="A225" s="33" t="s">
        <v>87</v>
      </c>
      <c r="B225" s="48">
        <v>20</v>
      </c>
      <c r="C225" t="s">
        <v>87</v>
      </c>
      <c r="D225" t="s">
        <v>4</v>
      </c>
      <c r="E225" t="s">
        <v>706</v>
      </c>
      <c r="F225" t="s">
        <v>44</v>
      </c>
      <c r="G225" t="s">
        <v>45</v>
      </c>
      <c r="H225" t="s">
        <v>6</v>
      </c>
      <c r="I225" t="s">
        <v>444</v>
      </c>
      <c r="J225" t="s">
        <v>88</v>
      </c>
    </row>
    <row r="226" spans="1:10" x14ac:dyDescent="0.25">
      <c r="A226" s="33" t="s">
        <v>873</v>
      </c>
      <c r="B226" s="48">
        <v>6</v>
      </c>
      <c r="C226" t="s">
        <v>873</v>
      </c>
      <c r="D226" t="s">
        <v>4</v>
      </c>
      <c r="E226" t="s">
        <v>706</v>
      </c>
      <c r="F226" t="s">
        <v>21</v>
      </c>
      <c r="G226" t="s">
        <v>31</v>
      </c>
      <c r="H226" t="s">
        <v>6</v>
      </c>
      <c r="I226" t="s">
        <v>713</v>
      </c>
      <c r="J226" t="s">
        <v>874</v>
      </c>
    </row>
    <row r="227" spans="1:10" x14ac:dyDescent="0.25">
      <c r="A227" s="33" t="s">
        <v>389</v>
      </c>
      <c r="B227" s="48">
        <v>10</v>
      </c>
      <c r="C227" t="s">
        <v>389</v>
      </c>
      <c r="D227" t="s">
        <v>371</v>
      </c>
      <c r="E227" t="s">
        <v>728</v>
      </c>
      <c r="F227" t="s">
        <v>384</v>
      </c>
      <c r="G227" t="s">
        <v>388</v>
      </c>
      <c r="H227" t="s">
        <v>6</v>
      </c>
      <c r="I227" t="s">
        <v>713</v>
      </c>
      <c r="J227" t="s">
        <v>390</v>
      </c>
    </row>
    <row r="228" spans="1:10" x14ac:dyDescent="0.25">
      <c r="A228" s="33" t="s">
        <v>256</v>
      </c>
      <c r="B228" s="48">
        <v>28</v>
      </c>
      <c r="C228" t="s">
        <v>256</v>
      </c>
      <c r="D228" t="s">
        <v>229</v>
      </c>
      <c r="E228" t="s">
        <v>726</v>
      </c>
      <c r="F228" t="s">
        <v>254</v>
      </c>
      <c r="G228" t="s">
        <v>255</v>
      </c>
      <c r="H228" t="s">
        <v>6</v>
      </c>
      <c r="I228" t="s">
        <v>713</v>
      </c>
      <c r="J228" t="s">
        <v>257</v>
      </c>
    </row>
    <row r="229" spans="1:10" x14ac:dyDescent="0.25">
      <c r="A229" s="33" t="s">
        <v>875</v>
      </c>
      <c r="B229" s="48">
        <v>24</v>
      </c>
      <c r="C229" t="s">
        <v>875</v>
      </c>
      <c r="D229" t="s">
        <v>4</v>
      </c>
      <c r="E229" t="s">
        <v>706</v>
      </c>
      <c r="F229" t="s">
        <v>5</v>
      </c>
      <c r="G229" t="s">
        <v>9</v>
      </c>
      <c r="H229" t="s">
        <v>6</v>
      </c>
      <c r="I229" t="s">
        <v>444</v>
      </c>
      <c r="J229" t="s">
        <v>876</v>
      </c>
    </row>
    <row r="230" spans="1:10" x14ac:dyDescent="0.25">
      <c r="A230" s="33" t="s">
        <v>89</v>
      </c>
      <c r="B230" s="48">
        <v>30</v>
      </c>
      <c r="C230" t="s">
        <v>89</v>
      </c>
      <c r="D230" t="s">
        <v>4</v>
      </c>
      <c r="E230" t="s">
        <v>706</v>
      </c>
      <c r="F230" t="s">
        <v>44</v>
      </c>
      <c r="G230" t="s">
        <v>45</v>
      </c>
      <c r="H230" t="s">
        <v>6</v>
      </c>
      <c r="I230" t="s">
        <v>444</v>
      </c>
      <c r="J230" t="s">
        <v>90</v>
      </c>
    </row>
    <row r="231" spans="1:10" x14ac:dyDescent="0.25">
      <c r="A231" s="33" t="s">
        <v>939</v>
      </c>
      <c r="B231" s="48">
        <v>10</v>
      </c>
      <c r="C231" t="s">
        <v>939</v>
      </c>
      <c r="D231" t="s">
        <v>109</v>
      </c>
      <c r="E231" t="s">
        <v>776</v>
      </c>
      <c r="F231" t="s">
        <v>118</v>
      </c>
      <c r="G231" t="s">
        <v>122</v>
      </c>
      <c r="H231" t="s">
        <v>6</v>
      </c>
      <c r="I231" t="s">
        <v>713</v>
      </c>
      <c r="J231" t="s">
        <v>1011</v>
      </c>
    </row>
    <row r="232" spans="1:10" x14ac:dyDescent="0.25">
      <c r="A232" s="33" t="s">
        <v>91</v>
      </c>
      <c r="B232" s="48">
        <v>40</v>
      </c>
      <c r="C232" t="s">
        <v>91</v>
      </c>
      <c r="D232" t="s">
        <v>4</v>
      </c>
      <c r="E232" t="s">
        <v>706</v>
      </c>
      <c r="F232" t="s">
        <v>44</v>
      </c>
      <c r="G232" t="s">
        <v>45</v>
      </c>
      <c r="H232" t="s">
        <v>6</v>
      </c>
      <c r="I232" t="s">
        <v>444</v>
      </c>
      <c r="J232" t="s">
        <v>92</v>
      </c>
    </row>
    <row r="233" spans="1:10" x14ac:dyDescent="0.25">
      <c r="A233" s="33" t="s">
        <v>252</v>
      </c>
      <c r="B233" s="48">
        <v>34</v>
      </c>
      <c r="C233" t="s">
        <v>252</v>
      </c>
      <c r="D233" t="s">
        <v>229</v>
      </c>
      <c r="E233" t="s">
        <v>726</v>
      </c>
      <c r="F233" t="s">
        <v>243</v>
      </c>
      <c r="G233" t="s">
        <v>247</v>
      </c>
      <c r="H233" t="s">
        <v>6</v>
      </c>
      <c r="I233" t="s">
        <v>713</v>
      </c>
      <c r="J233" t="s">
        <v>253</v>
      </c>
    </row>
    <row r="234" spans="1:10" x14ac:dyDescent="0.25">
      <c r="A234" s="33" t="s">
        <v>877</v>
      </c>
      <c r="B234" s="48">
        <v>4</v>
      </c>
      <c r="C234" t="s">
        <v>877</v>
      </c>
      <c r="D234" t="s">
        <v>394</v>
      </c>
      <c r="E234" t="s">
        <v>711</v>
      </c>
      <c r="F234" t="s">
        <v>712</v>
      </c>
      <c r="G234" t="s">
        <v>403</v>
      </c>
      <c r="H234" t="s">
        <v>8</v>
      </c>
      <c r="I234" t="s">
        <v>713</v>
      </c>
      <c r="J234" t="s">
        <v>878</v>
      </c>
    </row>
    <row r="235" spans="1:10" x14ac:dyDescent="0.25">
      <c r="A235" s="33" t="s">
        <v>879</v>
      </c>
      <c r="B235" s="48">
        <v>9</v>
      </c>
      <c r="C235" t="s">
        <v>879</v>
      </c>
      <c r="D235" t="s">
        <v>4</v>
      </c>
      <c r="E235" t="s">
        <v>706</v>
      </c>
      <c r="F235" t="s">
        <v>21</v>
      </c>
      <c r="G235" t="s">
        <v>34</v>
      </c>
      <c r="H235" t="s">
        <v>6</v>
      </c>
      <c r="I235" t="s">
        <v>444</v>
      </c>
      <c r="J235" t="s">
        <v>880</v>
      </c>
    </row>
    <row r="236" spans="1:10" x14ac:dyDescent="0.25">
      <c r="A236" s="33" t="s">
        <v>881</v>
      </c>
      <c r="B236" s="48">
        <v>28</v>
      </c>
      <c r="C236" t="s">
        <v>881</v>
      </c>
      <c r="D236" t="s">
        <v>4</v>
      </c>
      <c r="E236" t="s">
        <v>706</v>
      </c>
      <c r="F236" t="s">
        <v>21</v>
      </c>
      <c r="G236" t="s">
        <v>28</v>
      </c>
      <c r="H236" t="s">
        <v>6</v>
      </c>
      <c r="I236" t="s">
        <v>444</v>
      </c>
      <c r="J236" t="s">
        <v>882</v>
      </c>
    </row>
    <row r="237" spans="1:10" x14ac:dyDescent="0.25">
      <c r="A237" s="33" t="s">
        <v>202</v>
      </c>
      <c r="B237" s="48">
        <v>55</v>
      </c>
      <c r="C237" t="s">
        <v>202</v>
      </c>
      <c r="D237" t="s">
        <v>176</v>
      </c>
      <c r="E237" t="s">
        <v>716</v>
      </c>
      <c r="F237" t="s">
        <v>717</v>
      </c>
      <c r="G237" t="s">
        <v>177</v>
      </c>
      <c r="H237" t="s">
        <v>6</v>
      </c>
      <c r="I237" t="s">
        <v>444</v>
      </c>
      <c r="J237" t="s">
        <v>203</v>
      </c>
    </row>
    <row r="238" spans="1:10" x14ac:dyDescent="0.25">
      <c r="A238" s="33" t="s">
        <v>37</v>
      </c>
      <c r="B238" s="48">
        <v>39</v>
      </c>
      <c r="C238" t="s">
        <v>37</v>
      </c>
      <c r="D238" t="s">
        <v>4</v>
      </c>
      <c r="E238" t="s">
        <v>706</v>
      </c>
      <c r="F238" t="s">
        <v>35</v>
      </c>
      <c r="G238" t="s">
        <v>36</v>
      </c>
      <c r="H238" t="s">
        <v>6</v>
      </c>
      <c r="I238" t="s">
        <v>444</v>
      </c>
      <c r="J238" t="s">
        <v>38</v>
      </c>
    </row>
    <row r="239" spans="1:10" x14ac:dyDescent="0.25">
      <c r="A239" s="33" t="s">
        <v>147</v>
      </c>
      <c r="B239" s="48">
        <v>14</v>
      </c>
      <c r="C239" t="s">
        <v>147</v>
      </c>
      <c r="D239" t="s">
        <v>129</v>
      </c>
      <c r="E239" t="s">
        <v>727</v>
      </c>
      <c r="F239" t="s">
        <v>130</v>
      </c>
      <c r="G239" t="s">
        <v>140</v>
      </c>
      <c r="H239" t="s">
        <v>6</v>
      </c>
      <c r="I239" t="s">
        <v>444</v>
      </c>
      <c r="J239" t="s">
        <v>148</v>
      </c>
    </row>
    <row r="240" spans="1:10" x14ac:dyDescent="0.25">
      <c r="A240" s="33" t="s">
        <v>883</v>
      </c>
      <c r="B240" s="48">
        <v>10</v>
      </c>
      <c r="C240" t="s">
        <v>883</v>
      </c>
      <c r="D240" t="s">
        <v>342</v>
      </c>
      <c r="E240" t="s">
        <v>751</v>
      </c>
      <c r="F240" t="s">
        <v>353</v>
      </c>
      <c r="G240" t="s">
        <v>354</v>
      </c>
      <c r="H240" t="s">
        <v>8</v>
      </c>
      <c r="I240" t="s">
        <v>713</v>
      </c>
      <c r="J240" t="s">
        <v>884</v>
      </c>
    </row>
    <row r="241" spans="1:10" x14ac:dyDescent="0.25">
      <c r="A241" s="33" t="s">
        <v>32</v>
      </c>
      <c r="B241" s="48">
        <v>60</v>
      </c>
      <c r="C241" t="s">
        <v>32</v>
      </c>
      <c r="D241" t="s">
        <v>4</v>
      </c>
      <c r="E241" t="s">
        <v>706</v>
      </c>
      <c r="F241" t="s">
        <v>21</v>
      </c>
      <c r="G241" t="s">
        <v>31</v>
      </c>
      <c r="H241" t="s">
        <v>6</v>
      </c>
      <c r="I241" t="s">
        <v>444</v>
      </c>
      <c r="J241" t="s">
        <v>33</v>
      </c>
    </row>
    <row r="242" spans="1:10" x14ac:dyDescent="0.25">
      <c r="A242" s="33" t="s">
        <v>885</v>
      </c>
      <c r="B242" s="48">
        <v>10</v>
      </c>
      <c r="C242" t="s">
        <v>885</v>
      </c>
      <c r="D242" t="s">
        <v>278</v>
      </c>
      <c r="E242" t="s">
        <v>769</v>
      </c>
      <c r="F242" t="s">
        <v>284</v>
      </c>
      <c r="G242" t="s">
        <v>279</v>
      </c>
      <c r="H242" t="s">
        <v>8</v>
      </c>
      <c r="I242" t="s">
        <v>713</v>
      </c>
      <c r="J242" t="s">
        <v>886</v>
      </c>
    </row>
    <row r="243" spans="1:10" x14ac:dyDescent="0.25">
      <c r="A243" s="33" t="s">
        <v>887</v>
      </c>
      <c r="B243" s="48">
        <v>10</v>
      </c>
      <c r="C243" t="s">
        <v>887</v>
      </c>
      <c r="D243" t="s">
        <v>4</v>
      </c>
      <c r="E243" t="s">
        <v>706</v>
      </c>
      <c r="F243" t="s">
        <v>5</v>
      </c>
      <c r="G243" t="s">
        <v>14</v>
      </c>
      <c r="H243" t="s">
        <v>6</v>
      </c>
      <c r="I243" t="s">
        <v>444</v>
      </c>
      <c r="J243" t="s">
        <v>17</v>
      </c>
    </row>
    <row r="244" spans="1:10" x14ac:dyDescent="0.25">
      <c r="A244" s="33" t="s">
        <v>888</v>
      </c>
      <c r="B244" s="48">
        <v>6</v>
      </c>
      <c r="C244" t="s">
        <v>888</v>
      </c>
      <c r="D244" t="s">
        <v>4</v>
      </c>
      <c r="E244" t="s">
        <v>706</v>
      </c>
      <c r="F244" t="s">
        <v>19</v>
      </c>
      <c r="G244" t="s">
        <v>20</v>
      </c>
      <c r="H244" t="s">
        <v>8</v>
      </c>
      <c r="I244" t="s">
        <v>709</v>
      </c>
      <c r="J244" t="s">
        <v>889</v>
      </c>
    </row>
    <row r="245" spans="1:10" x14ac:dyDescent="0.25">
      <c r="A245" s="33" t="s">
        <v>93</v>
      </c>
      <c r="B245" s="48">
        <v>40</v>
      </c>
      <c r="C245" t="s">
        <v>93</v>
      </c>
      <c r="D245" t="s">
        <v>4</v>
      </c>
      <c r="E245" t="s">
        <v>706</v>
      </c>
      <c r="F245" t="s">
        <v>44</v>
      </c>
      <c r="G245" t="s">
        <v>45</v>
      </c>
      <c r="H245" t="s">
        <v>6</v>
      </c>
      <c r="I245" t="s">
        <v>713</v>
      </c>
      <c r="J245" t="s">
        <v>94</v>
      </c>
    </row>
    <row r="246" spans="1:10" x14ac:dyDescent="0.25">
      <c r="A246" s="33" t="s">
        <v>890</v>
      </c>
      <c r="B246" s="48">
        <v>13</v>
      </c>
      <c r="C246" t="s">
        <v>890</v>
      </c>
      <c r="D246" t="s">
        <v>129</v>
      </c>
      <c r="E246" t="s">
        <v>727</v>
      </c>
      <c r="F246" t="s">
        <v>130</v>
      </c>
      <c r="G246" t="s">
        <v>131</v>
      </c>
      <c r="H246" t="s">
        <v>6</v>
      </c>
      <c r="I246" t="s">
        <v>444</v>
      </c>
      <c r="J246" t="s">
        <v>891</v>
      </c>
    </row>
    <row r="247" spans="1:10" x14ac:dyDescent="0.25">
      <c r="A247" s="33" t="s">
        <v>915</v>
      </c>
      <c r="B247" s="48">
        <v>10</v>
      </c>
      <c r="C247" t="s">
        <v>915</v>
      </c>
      <c r="D247" t="s">
        <v>265</v>
      </c>
      <c r="E247" t="s">
        <v>765</v>
      </c>
      <c r="F247" t="s">
        <v>271</v>
      </c>
      <c r="G247" t="s">
        <v>266</v>
      </c>
      <c r="H247" t="s">
        <v>8</v>
      </c>
      <c r="I247" t="s">
        <v>945</v>
      </c>
      <c r="J247" t="s">
        <v>1012</v>
      </c>
    </row>
    <row r="248" spans="1:10" x14ac:dyDescent="0.25">
      <c r="A248" s="33" t="s">
        <v>940</v>
      </c>
      <c r="B248" s="48">
        <v>30</v>
      </c>
      <c r="C248" t="s">
        <v>940</v>
      </c>
      <c r="D248" t="s">
        <v>4</v>
      </c>
      <c r="E248" t="s">
        <v>706</v>
      </c>
      <c r="F248" t="s">
        <v>44</v>
      </c>
      <c r="G248" t="s">
        <v>45</v>
      </c>
      <c r="H248" t="s">
        <v>6</v>
      </c>
      <c r="I248" t="s">
        <v>444</v>
      </c>
      <c r="J248" t="s">
        <v>1013</v>
      </c>
    </row>
    <row r="249" spans="1:10" x14ac:dyDescent="0.25">
      <c r="A249" s="33" t="s">
        <v>916</v>
      </c>
      <c r="B249" s="48">
        <v>10</v>
      </c>
      <c r="C249" t="s">
        <v>916</v>
      </c>
      <c r="D249" t="s">
        <v>371</v>
      </c>
      <c r="E249" t="s">
        <v>728</v>
      </c>
      <c r="F249" t="s">
        <v>384</v>
      </c>
      <c r="G249" t="s">
        <v>372</v>
      </c>
      <c r="H249" t="s">
        <v>8</v>
      </c>
      <c r="I249" t="s">
        <v>945</v>
      </c>
      <c r="J249" t="s">
        <v>1014</v>
      </c>
    </row>
    <row r="250" spans="1:10" x14ac:dyDescent="0.25">
      <c r="A250" s="33" t="s">
        <v>917</v>
      </c>
      <c r="B250" s="48">
        <v>20</v>
      </c>
      <c r="C250" t="s">
        <v>917</v>
      </c>
      <c r="D250" t="s">
        <v>951</v>
      </c>
      <c r="E250" t="s">
        <v>952</v>
      </c>
      <c r="F250" t="s">
        <v>953</v>
      </c>
      <c r="G250" t="s">
        <v>972</v>
      </c>
      <c r="H250" t="s">
        <v>8</v>
      </c>
      <c r="I250" t="s">
        <v>945</v>
      </c>
      <c r="J250" t="s">
        <v>1015</v>
      </c>
    </row>
    <row r="251" spans="1:10" x14ac:dyDescent="0.25">
      <c r="A251" s="33" t="s">
        <v>941</v>
      </c>
      <c r="B251" s="48">
        <v>5</v>
      </c>
      <c r="C251" t="s">
        <v>941</v>
      </c>
      <c r="D251" t="s">
        <v>176</v>
      </c>
      <c r="E251" t="s">
        <v>716</v>
      </c>
      <c r="F251" t="s">
        <v>717</v>
      </c>
      <c r="G251" t="s">
        <v>1016</v>
      </c>
      <c r="H251" t="s">
        <v>6</v>
      </c>
      <c r="I251" t="s">
        <v>713</v>
      </c>
      <c r="J251" t="s">
        <v>1017</v>
      </c>
    </row>
    <row r="252" spans="1:10" x14ac:dyDescent="0.25">
      <c r="A252" s="33" t="s">
        <v>245</v>
      </c>
      <c r="B252" s="48">
        <v>10</v>
      </c>
      <c r="C252" t="s">
        <v>245</v>
      </c>
      <c r="D252" t="s">
        <v>229</v>
      </c>
      <c r="E252" t="s">
        <v>726</v>
      </c>
      <c r="F252" t="s">
        <v>243</v>
      </c>
      <c r="G252" t="s">
        <v>244</v>
      </c>
      <c r="H252" t="s">
        <v>6</v>
      </c>
      <c r="I252" t="s">
        <v>713</v>
      </c>
      <c r="J252" t="s">
        <v>246</v>
      </c>
    </row>
    <row r="253" spans="1:10" x14ac:dyDescent="0.25">
      <c r="A253" s="33" t="s">
        <v>943</v>
      </c>
      <c r="B253" s="48">
        <v>6017</v>
      </c>
    </row>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3:L254"/>
  <sheetViews>
    <sheetView workbookViewId="0">
      <selection activeCell="A32" sqref="A32"/>
    </sheetView>
  </sheetViews>
  <sheetFormatPr defaultRowHeight="15" x14ac:dyDescent="0.25"/>
  <sheetData>
    <row r="3" spans="1:12" x14ac:dyDescent="0.25">
      <c r="A3" t="s">
        <v>445</v>
      </c>
      <c r="B3" t="s">
        <v>446</v>
      </c>
      <c r="C3" t="s">
        <v>447</v>
      </c>
      <c r="D3" t="s">
        <v>448</v>
      </c>
      <c r="E3" t="s">
        <v>449</v>
      </c>
      <c r="F3" t="s">
        <v>450</v>
      </c>
      <c r="G3" t="s">
        <v>451</v>
      </c>
      <c r="H3" t="s">
        <v>452</v>
      </c>
      <c r="I3" t="s">
        <v>453</v>
      </c>
      <c r="J3" t="s">
        <v>454</v>
      </c>
      <c r="K3" t="s">
        <v>455</v>
      </c>
      <c r="L3" t="s">
        <v>443</v>
      </c>
    </row>
    <row r="4" spans="1:12" hidden="1" x14ac:dyDescent="0.25">
      <c r="A4" t="s">
        <v>456</v>
      </c>
      <c r="B4">
        <v>12</v>
      </c>
      <c r="C4">
        <v>0</v>
      </c>
      <c r="D4">
        <v>8</v>
      </c>
      <c r="E4">
        <v>0</v>
      </c>
      <c r="F4">
        <v>0</v>
      </c>
      <c r="G4">
        <v>0</v>
      </c>
      <c r="H4">
        <v>0</v>
      </c>
      <c r="I4">
        <v>0</v>
      </c>
      <c r="J4">
        <v>0</v>
      </c>
      <c r="K4">
        <v>0</v>
      </c>
      <c r="L4">
        <v>20</v>
      </c>
    </row>
    <row r="5" spans="1:12" hidden="1" x14ac:dyDescent="0.25">
      <c r="A5" t="s">
        <v>457</v>
      </c>
      <c r="B5">
        <v>0</v>
      </c>
      <c r="C5">
        <v>0</v>
      </c>
      <c r="D5">
        <v>0</v>
      </c>
      <c r="E5">
        <v>0</v>
      </c>
      <c r="F5">
        <v>0</v>
      </c>
      <c r="G5">
        <v>0</v>
      </c>
      <c r="H5">
        <v>0</v>
      </c>
      <c r="I5">
        <v>0</v>
      </c>
      <c r="J5">
        <v>18</v>
      </c>
      <c r="K5">
        <v>0</v>
      </c>
      <c r="L5">
        <v>18</v>
      </c>
    </row>
    <row r="6" spans="1:12" hidden="1" x14ac:dyDescent="0.25">
      <c r="A6" t="s">
        <v>458</v>
      </c>
      <c r="B6">
        <v>40</v>
      </c>
      <c r="C6">
        <v>0</v>
      </c>
      <c r="D6">
        <v>0</v>
      </c>
      <c r="E6">
        <v>0</v>
      </c>
      <c r="F6">
        <v>0</v>
      </c>
      <c r="G6">
        <v>0</v>
      </c>
      <c r="H6">
        <v>0</v>
      </c>
      <c r="I6">
        <v>0</v>
      </c>
      <c r="J6">
        <v>0</v>
      </c>
      <c r="K6">
        <v>0</v>
      </c>
      <c r="L6">
        <v>40</v>
      </c>
    </row>
    <row r="7" spans="1:12" hidden="1" x14ac:dyDescent="0.25">
      <c r="A7" t="s">
        <v>459</v>
      </c>
      <c r="B7">
        <v>30</v>
      </c>
      <c r="C7">
        <v>0</v>
      </c>
      <c r="D7">
        <v>10</v>
      </c>
      <c r="E7">
        <v>0</v>
      </c>
      <c r="F7">
        <v>0</v>
      </c>
      <c r="G7">
        <v>0</v>
      </c>
      <c r="H7">
        <v>0</v>
      </c>
      <c r="I7">
        <v>0</v>
      </c>
      <c r="J7">
        <v>0</v>
      </c>
      <c r="K7">
        <v>0</v>
      </c>
      <c r="L7">
        <v>40</v>
      </c>
    </row>
    <row r="8" spans="1:12" hidden="1" x14ac:dyDescent="0.25">
      <c r="A8" t="s">
        <v>460</v>
      </c>
      <c r="B8">
        <v>0</v>
      </c>
      <c r="C8">
        <v>0</v>
      </c>
      <c r="D8">
        <v>4</v>
      </c>
      <c r="E8">
        <v>0</v>
      </c>
      <c r="F8">
        <v>0</v>
      </c>
      <c r="G8">
        <v>0</v>
      </c>
      <c r="H8">
        <v>0</v>
      </c>
      <c r="I8">
        <v>0</v>
      </c>
      <c r="J8">
        <v>4</v>
      </c>
      <c r="K8">
        <v>0</v>
      </c>
      <c r="L8">
        <v>8</v>
      </c>
    </row>
    <row r="9" spans="1:12" hidden="1" x14ac:dyDescent="0.25">
      <c r="A9" t="s">
        <v>461</v>
      </c>
      <c r="B9">
        <v>0</v>
      </c>
      <c r="C9">
        <v>0</v>
      </c>
      <c r="D9">
        <v>0</v>
      </c>
      <c r="E9">
        <v>12</v>
      </c>
      <c r="F9">
        <v>0</v>
      </c>
      <c r="G9">
        <v>0</v>
      </c>
      <c r="H9">
        <v>0</v>
      </c>
      <c r="I9">
        <v>0</v>
      </c>
      <c r="J9">
        <v>0</v>
      </c>
      <c r="K9">
        <v>0</v>
      </c>
      <c r="L9">
        <v>12</v>
      </c>
    </row>
    <row r="10" spans="1:12" hidden="1" x14ac:dyDescent="0.25">
      <c r="A10" t="s">
        <v>462</v>
      </c>
      <c r="B10">
        <v>34</v>
      </c>
      <c r="C10">
        <v>0</v>
      </c>
      <c r="D10">
        <v>8</v>
      </c>
      <c r="E10">
        <v>0</v>
      </c>
      <c r="F10">
        <v>0</v>
      </c>
      <c r="G10">
        <v>0</v>
      </c>
      <c r="H10">
        <v>0</v>
      </c>
      <c r="I10">
        <v>0</v>
      </c>
      <c r="J10">
        <v>10</v>
      </c>
      <c r="K10">
        <v>0</v>
      </c>
      <c r="L10">
        <v>52</v>
      </c>
    </row>
    <row r="11" spans="1:12" hidden="1" x14ac:dyDescent="0.25">
      <c r="A11" t="s">
        <v>463</v>
      </c>
      <c r="B11">
        <v>0</v>
      </c>
      <c r="C11">
        <v>0</v>
      </c>
      <c r="D11">
        <v>0</v>
      </c>
      <c r="E11">
        <v>0</v>
      </c>
      <c r="F11">
        <v>0</v>
      </c>
      <c r="G11">
        <v>0</v>
      </c>
      <c r="H11">
        <v>0</v>
      </c>
      <c r="I11">
        <v>0</v>
      </c>
      <c r="J11">
        <v>22</v>
      </c>
      <c r="K11">
        <v>0</v>
      </c>
      <c r="L11">
        <v>22</v>
      </c>
    </row>
    <row r="12" spans="1:12" hidden="1" x14ac:dyDescent="0.25">
      <c r="A12" t="s">
        <v>464</v>
      </c>
      <c r="B12">
        <v>1</v>
      </c>
      <c r="C12">
        <v>0</v>
      </c>
      <c r="D12">
        <v>0</v>
      </c>
      <c r="E12">
        <v>0</v>
      </c>
      <c r="F12">
        <v>0</v>
      </c>
      <c r="G12">
        <v>0</v>
      </c>
      <c r="H12">
        <v>0</v>
      </c>
      <c r="I12">
        <v>0</v>
      </c>
      <c r="J12">
        <v>0</v>
      </c>
      <c r="K12">
        <v>0</v>
      </c>
      <c r="L12">
        <v>1</v>
      </c>
    </row>
    <row r="13" spans="1:12" hidden="1" x14ac:dyDescent="0.25">
      <c r="A13" t="s">
        <v>465</v>
      </c>
      <c r="B13">
        <v>3</v>
      </c>
      <c r="C13">
        <v>0</v>
      </c>
      <c r="D13">
        <v>0</v>
      </c>
      <c r="E13">
        <v>0</v>
      </c>
      <c r="F13">
        <v>0</v>
      </c>
      <c r="G13">
        <v>0</v>
      </c>
      <c r="H13">
        <v>0</v>
      </c>
      <c r="I13">
        <v>0</v>
      </c>
      <c r="J13">
        <v>3</v>
      </c>
      <c r="K13">
        <v>0</v>
      </c>
      <c r="L13">
        <v>6</v>
      </c>
    </row>
    <row r="14" spans="1:12" hidden="1" x14ac:dyDescent="0.25">
      <c r="A14" t="s">
        <v>466</v>
      </c>
      <c r="B14">
        <v>10</v>
      </c>
      <c r="C14">
        <v>0</v>
      </c>
      <c r="D14">
        <v>0</v>
      </c>
      <c r="E14">
        <v>0</v>
      </c>
      <c r="F14">
        <v>0</v>
      </c>
      <c r="G14">
        <v>0</v>
      </c>
      <c r="H14">
        <v>0</v>
      </c>
      <c r="I14">
        <v>0</v>
      </c>
      <c r="J14">
        <v>0</v>
      </c>
      <c r="K14">
        <v>0</v>
      </c>
      <c r="L14">
        <v>10</v>
      </c>
    </row>
    <row r="15" spans="1:12" hidden="1" x14ac:dyDescent="0.25">
      <c r="A15" t="s">
        <v>467</v>
      </c>
      <c r="B15">
        <v>5</v>
      </c>
      <c r="C15">
        <v>0</v>
      </c>
      <c r="D15">
        <v>0</v>
      </c>
      <c r="E15">
        <v>0</v>
      </c>
      <c r="F15">
        <v>0</v>
      </c>
      <c r="G15">
        <v>0</v>
      </c>
      <c r="H15">
        <v>0</v>
      </c>
      <c r="I15">
        <v>0</v>
      </c>
      <c r="J15">
        <v>0</v>
      </c>
      <c r="K15">
        <v>0</v>
      </c>
      <c r="L15">
        <v>5</v>
      </c>
    </row>
    <row r="16" spans="1:12" hidden="1" x14ac:dyDescent="0.25">
      <c r="A16" t="s">
        <v>468</v>
      </c>
      <c r="B16">
        <v>0</v>
      </c>
      <c r="C16">
        <v>0</v>
      </c>
      <c r="D16">
        <v>0</v>
      </c>
      <c r="E16">
        <v>19</v>
      </c>
      <c r="F16">
        <v>0</v>
      </c>
      <c r="G16">
        <v>0</v>
      </c>
      <c r="H16">
        <v>0</v>
      </c>
      <c r="I16">
        <v>0</v>
      </c>
      <c r="J16">
        <v>0</v>
      </c>
      <c r="K16">
        <v>0</v>
      </c>
      <c r="L16">
        <v>19</v>
      </c>
    </row>
    <row r="17" spans="1:12" hidden="1" x14ac:dyDescent="0.25">
      <c r="A17" t="s">
        <v>469</v>
      </c>
      <c r="B17">
        <v>3</v>
      </c>
      <c r="C17">
        <v>0</v>
      </c>
      <c r="D17">
        <v>0</v>
      </c>
      <c r="E17">
        <v>0</v>
      </c>
      <c r="F17">
        <v>0</v>
      </c>
      <c r="G17">
        <v>0</v>
      </c>
      <c r="H17">
        <v>0</v>
      </c>
      <c r="I17">
        <v>0</v>
      </c>
      <c r="J17">
        <v>0</v>
      </c>
      <c r="K17">
        <v>0</v>
      </c>
      <c r="L17">
        <v>3</v>
      </c>
    </row>
    <row r="18" spans="1:12" hidden="1" x14ac:dyDescent="0.25">
      <c r="A18" t="s">
        <v>470</v>
      </c>
      <c r="B18">
        <v>24</v>
      </c>
      <c r="C18">
        <v>0</v>
      </c>
      <c r="D18">
        <v>7</v>
      </c>
      <c r="E18">
        <v>0</v>
      </c>
      <c r="F18">
        <v>0</v>
      </c>
      <c r="G18">
        <v>0</v>
      </c>
      <c r="H18">
        <v>0</v>
      </c>
      <c r="I18">
        <v>0</v>
      </c>
      <c r="J18">
        <v>8</v>
      </c>
      <c r="K18">
        <v>0</v>
      </c>
      <c r="L18">
        <v>39</v>
      </c>
    </row>
    <row r="19" spans="1:12" hidden="1" x14ac:dyDescent="0.25">
      <c r="A19" t="s">
        <v>471</v>
      </c>
      <c r="B19">
        <v>10</v>
      </c>
      <c r="C19">
        <v>0</v>
      </c>
      <c r="D19">
        <v>0</v>
      </c>
      <c r="E19">
        <v>30</v>
      </c>
      <c r="F19">
        <v>10</v>
      </c>
      <c r="G19">
        <v>0</v>
      </c>
      <c r="H19">
        <v>0</v>
      </c>
      <c r="I19">
        <v>0</v>
      </c>
      <c r="J19">
        <v>0</v>
      </c>
      <c r="K19">
        <v>0</v>
      </c>
      <c r="L19">
        <v>50</v>
      </c>
    </row>
    <row r="20" spans="1:12" hidden="1" x14ac:dyDescent="0.25">
      <c r="A20" t="s">
        <v>472</v>
      </c>
      <c r="B20">
        <v>8</v>
      </c>
      <c r="C20">
        <v>0</v>
      </c>
      <c r="D20">
        <v>0</v>
      </c>
      <c r="E20">
        <v>0</v>
      </c>
      <c r="F20">
        <v>0</v>
      </c>
      <c r="G20">
        <v>0</v>
      </c>
      <c r="H20">
        <v>0</v>
      </c>
      <c r="I20">
        <v>0</v>
      </c>
      <c r="J20">
        <v>10</v>
      </c>
      <c r="K20">
        <v>0</v>
      </c>
      <c r="L20">
        <v>18</v>
      </c>
    </row>
    <row r="21" spans="1:12" hidden="1" x14ac:dyDescent="0.25">
      <c r="A21" t="s">
        <v>473</v>
      </c>
      <c r="B21">
        <v>7</v>
      </c>
      <c r="C21">
        <v>0</v>
      </c>
      <c r="D21">
        <v>2</v>
      </c>
      <c r="E21">
        <v>0</v>
      </c>
      <c r="F21">
        <v>0</v>
      </c>
      <c r="G21">
        <v>0</v>
      </c>
      <c r="H21">
        <v>0</v>
      </c>
      <c r="I21">
        <v>0</v>
      </c>
      <c r="J21">
        <v>0</v>
      </c>
      <c r="K21">
        <v>20</v>
      </c>
      <c r="L21">
        <v>29</v>
      </c>
    </row>
    <row r="22" spans="1:12" hidden="1" x14ac:dyDescent="0.25">
      <c r="A22" t="s">
        <v>474</v>
      </c>
      <c r="B22">
        <v>8</v>
      </c>
      <c r="C22">
        <v>0</v>
      </c>
      <c r="D22">
        <v>0</v>
      </c>
      <c r="E22">
        <v>0</v>
      </c>
      <c r="F22">
        <v>0</v>
      </c>
      <c r="G22">
        <v>0</v>
      </c>
      <c r="H22">
        <v>0</v>
      </c>
      <c r="I22">
        <v>0</v>
      </c>
      <c r="J22">
        <v>0</v>
      </c>
      <c r="K22">
        <v>0</v>
      </c>
      <c r="L22">
        <v>8</v>
      </c>
    </row>
    <row r="23" spans="1:12" hidden="1" x14ac:dyDescent="0.25">
      <c r="A23" t="s">
        <v>475</v>
      </c>
      <c r="B23">
        <v>17</v>
      </c>
      <c r="C23">
        <v>0</v>
      </c>
      <c r="D23">
        <v>0</v>
      </c>
      <c r="E23">
        <v>0</v>
      </c>
      <c r="F23">
        <v>0</v>
      </c>
      <c r="G23">
        <v>0</v>
      </c>
      <c r="H23">
        <v>0</v>
      </c>
      <c r="I23">
        <v>0</v>
      </c>
      <c r="J23">
        <v>0</v>
      </c>
      <c r="K23">
        <v>0</v>
      </c>
      <c r="L23">
        <v>17</v>
      </c>
    </row>
    <row r="24" spans="1:12" hidden="1" x14ac:dyDescent="0.25">
      <c r="A24" t="s">
        <v>476</v>
      </c>
      <c r="B24">
        <v>6</v>
      </c>
      <c r="C24">
        <v>0</v>
      </c>
      <c r="D24">
        <v>0</v>
      </c>
      <c r="E24">
        <v>0</v>
      </c>
      <c r="F24">
        <v>0</v>
      </c>
      <c r="G24">
        <v>0</v>
      </c>
      <c r="H24">
        <v>0</v>
      </c>
      <c r="I24">
        <v>0</v>
      </c>
      <c r="J24">
        <v>16</v>
      </c>
      <c r="K24">
        <v>0</v>
      </c>
      <c r="L24">
        <v>22</v>
      </c>
    </row>
    <row r="25" spans="1:12" hidden="1" x14ac:dyDescent="0.25">
      <c r="A25" t="s">
        <v>477</v>
      </c>
      <c r="B25">
        <v>0</v>
      </c>
      <c r="C25">
        <v>0</v>
      </c>
      <c r="D25">
        <v>0</v>
      </c>
      <c r="E25">
        <v>10</v>
      </c>
      <c r="F25">
        <v>0</v>
      </c>
      <c r="G25">
        <v>0</v>
      </c>
      <c r="H25">
        <v>0</v>
      </c>
      <c r="I25">
        <v>0</v>
      </c>
      <c r="J25">
        <v>0</v>
      </c>
      <c r="K25">
        <v>0</v>
      </c>
      <c r="L25">
        <v>10</v>
      </c>
    </row>
    <row r="26" spans="1:12" hidden="1" x14ac:dyDescent="0.25">
      <c r="A26" t="s">
        <v>478</v>
      </c>
      <c r="B26">
        <v>6</v>
      </c>
      <c r="C26">
        <v>0</v>
      </c>
      <c r="D26">
        <v>0</v>
      </c>
      <c r="E26">
        <v>0</v>
      </c>
      <c r="F26">
        <v>0</v>
      </c>
      <c r="G26">
        <v>0</v>
      </c>
      <c r="H26">
        <v>0</v>
      </c>
      <c r="I26">
        <v>0</v>
      </c>
      <c r="J26">
        <v>5</v>
      </c>
      <c r="K26">
        <v>0</v>
      </c>
      <c r="L26">
        <v>11</v>
      </c>
    </row>
    <row r="27" spans="1:12" hidden="1" x14ac:dyDescent="0.25">
      <c r="A27" t="s">
        <v>479</v>
      </c>
      <c r="B27">
        <v>4</v>
      </c>
      <c r="C27">
        <v>0</v>
      </c>
      <c r="D27">
        <v>0</v>
      </c>
      <c r="E27">
        <v>0</v>
      </c>
      <c r="F27">
        <v>0</v>
      </c>
      <c r="G27">
        <v>0</v>
      </c>
      <c r="H27">
        <v>0</v>
      </c>
      <c r="I27">
        <v>0</v>
      </c>
      <c r="J27">
        <v>10</v>
      </c>
      <c r="K27">
        <v>0</v>
      </c>
      <c r="L27">
        <v>14</v>
      </c>
    </row>
    <row r="28" spans="1:12" hidden="1" x14ac:dyDescent="0.25">
      <c r="A28" t="s">
        <v>480</v>
      </c>
      <c r="B28">
        <v>0</v>
      </c>
      <c r="C28">
        <v>0</v>
      </c>
      <c r="D28">
        <v>0</v>
      </c>
      <c r="E28">
        <v>13</v>
      </c>
      <c r="F28">
        <v>6</v>
      </c>
      <c r="G28">
        <v>0</v>
      </c>
      <c r="H28">
        <v>0</v>
      </c>
      <c r="I28">
        <v>0</v>
      </c>
      <c r="J28">
        <v>0</v>
      </c>
      <c r="K28">
        <v>12</v>
      </c>
      <c r="L28">
        <v>31</v>
      </c>
    </row>
    <row r="29" spans="1:12" hidden="1" x14ac:dyDescent="0.25">
      <c r="A29" t="s">
        <v>481</v>
      </c>
      <c r="B29">
        <v>8</v>
      </c>
      <c r="C29">
        <v>0</v>
      </c>
      <c r="D29">
        <v>0</v>
      </c>
      <c r="E29">
        <v>0</v>
      </c>
      <c r="F29">
        <v>0</v>
      </c>
      <c r="G29">
        <v>0</v>
      </c>
      <c r="H29">
        <v>0</v>
      </c>
      <c r="I29">
        <v>0</v>
      </c>
      <c r="J29">
        <v>0</v>
      </c>
      <c r="K29">
        <v>0</v>
      </c>
      <c r="L29">
        <v>8</v>
      </c>
    </row>
    <row r="30" spans="1:12" hidden="1" x14ac:dyDescent="0.25">
      <c r="A30" t="s">
        <v>482</v>
      </c>
      <c r="B30">
        <v>10</v>
      </c>
      <c r="C30">
        <v>0</v>
      </c>
      <c r="D30">
        <v>5</v>
      </c>
      <c r="E30">
        <v>0</v>
      </c>
      <c r="F30">
        <v>0</v>
      </c>
      <c r="G30">
        <v>0</v>
      </c>
      <c r="H30">
        <v>0</v>
      </c>
      <c r="I30">
        <v>0</v>
      </c>
      <c r="J30">
        <v>0</v>
      </c>
      <c r="K30">
        <v>0</v>
      </c>
      <c r="L30">
        <v>15</v>
      </c>
    </row>
    <row r="31" spans="1:12" hidden="1" x14ac:dyDescent="0.25">
      <c r="A31" t="s">
        <v>483</v>
      </c>
      <c r="B31">
        <v>0</v>
      </c>
      <c r="C31">
        <v>0</v>
      </c>
      <c r="D31">
        <v>0</v>
      </c>
      <c r="E31">
        <v>0</v>
      </c>
      <c r="F31">
        <v>9</v>
      </c>
      <c r="G31">
        <v>0</v>
      </c>
      <c r="H31">
        <v>0</v>
      </c>
      <c r="I31">
        <v>0</v>
      </c>
      <c r="J31">
        <v>0</v>
      </c>
      <c r="K31">
        <v>5</v>
      </c>
      <c r="L31">
        <v>14</v>
      </c>
    </row>
    <row r="32" spans="1:12" x14ac:dyDescent="0.25">
      <c r="A32" t="s">
        <v>484</v>
      </c>
      <c r="B32">
        <v>0</v>
      </c>
      <c r="C32">
        <v>0</v>
      </c>
      <c r="D32">
        <v>0</v>
      </c>
      <c r="E32">
        <v>119</v>
      </c>
      <c r="F32">
        <v>23</v>
      </c>
      <c r="G32">
        <v>0</v>
      </c>
      <c r="H32">
        <v>0</v>
      </c>
      <c r="I32">
        <v>0</v>
      </c>
      <c r="J32">
        <v>0</v>
      </c>
      <c r="K32">
        <v>3</v>
      </c>
      <c r="L32">
        <v>145</v>
      </c>
    </row>
    <row r="33" spans="1:12" hidden="1" x14ac:dyDescent="0.25">
      <c r="A33" t="s">
        <v>485</v>
      </c>
      <c r="B33">
        <v>4</v>
      </c>
      <c r="C33">
        <v>0</v>
      </c>
      <c r="D33">
        <v>0</v>
      </c>
      <c r="E33">
        <v>0</v>
      </c>
      <c r="F33">
        <v>0</v>
      </c>
      <c r="G33">
        <v>0</v>
      </c>
      <c r="H33">
        <v>0</v>
      </c>
      <c r="I33">
        <v>0</v>
      </c>
      <c r="J33">
        <v>5</v>
      </c>
      <c r="K33">
        <v>0</v>
      </c>
      <c r="L33">
        <v>9</v>
      </c>
    </row>
    <row r="34" spans="1:12" hidden="1" x14ac:dyDescent="0.25">
      <c r="A34" t="s">
        <v>486</v>
      </c>
      <c r="B34">
        <v>9</v>
      </c>
      <c r="C34">
        <v>0</v>
      </c>
      <c r="D34">
        <v>0</v>
      </c>
      <c r="E34">
        <v>0</v>
      </c>
      <c r="F34">
        <v>0</v>
      </c>
      <c r="G34">
        <v>0</v>
      </c>
      <c r="H34">
        <v>0</v>
      </c>
      <c r="I34">
        <v>0</v>
      </c>
      <c r="J34">
        <v>0</v>
      </c>
      <c r="K34">
        <v>0</v>
      </c>
      <c r="L34">
        <v>9</v>
      </c>
    </row>
    <row r="35" spans="1:12" hidden="1" x14ac:dyDescent="0.25">
      <c r="A35" t="s">
        <v>487</v>
      </c>
      <c r="B35">
        <v>0</v>
      </c>
      <c r="C35">
        <v>0</v>
      </c>
      <c r="D35">
        <v>0</v>
      </c>
      <c r="E35">
        <v>12</v>
      </c>
      <c r="F35">
        <v>10</v>
      </c>
      <c r="G35">
        <v>0</v>
      </c>
      <c r="H35">
        <v>0</v>
      </c>
      <c r="I35">
        <v>0</v>
      </c>
      <c r="J35">
        <v>0</v>
      </c>
      <c r="K35">
        <v>6</v>
      </c>
      <c r="L35">
        <v>28</v>
      </c>
    </row>
    <row r="36" spans="1:12" hidden="1" x14ac:dyDescent="0.25">
      <c r="A36" t="s">
        <v>488</v>
      </c>
      <c r="B36">
        <v>0</v>
      </c>
      <c r="C36">
        <v>0</v>
      </c>
      <c r="D36">
        <v>0</v>
      </c>
      <c r="E36">
        <v>0</v>
      </c>
      <c r="F36">
        <v>0</v>
      </c>
      <c r="G36">
        <v>0</v>
      </c>
      <c r="H36">
        <v>0</v>
      </c>
      <c r="I36">
        <v>0</v>
      </c>
      <c r="J36">
        <v>10</v>
      </c>
      <c r="K36">
        <v>0</v>
      </c>
      <c r="L36">
        <v>10</v>
      </c>
    </row>
    <row r="37" spans="1:12" hidden="1" x14ac:dyDescent="0.25">
      <c r="A37" t="s">
        <v>489</v>
      </c>
      <c r="B37">
        <v>0</v>
      </c>
      <c r="C37">
        <v>0</v>
      </c>
      <c r="D37">
        <v>0</v>
      </c>
      <c r="E37">
        <v>108</v>
      </c>
      <c r="F37">
        <v>20</v>
      </c>
      <c r="G37">
        <v>0</v>
      </c>
      <c r="H37">
        <v>0</v>
      </c>
      <c r="I37">
        <v>14</v>
      </c>
      <c r="J37">
        <v>0</v>
      </c>
      <c r="K37">
        <v>16</v>
      </c>
      <c r="L37">
        <v>158</v>
      </c>
    </row>
    <row r="38" spans="1:12" hidden="1" x14ac:dyDescent="0.25">
      <c r="A38" t="s">
        <v>490</v>
      </c>
      <c r="B38">
        <v>20</v>
      </c>
      <c r="C38">
        <v>0</v>
      </c>
      <c r="D38">
        <v>7</v>
      </c>
      <c r="E38">
        <v>0</v>
      </c>
      <c r="F38">
        <v>0</v>
      </c>
      <c r="G38">
        <v>0</v>
      </c>
      <c r="H38">
        <v>0</v>
      </c>
      <c r="I38">
        <v>0</v>
      </c>
      <c r="J38">
        <v>11</v>
      </c>
      <c r="K38">
        <v>0</v>
      </c>
      <c r="L38">
        <v>38</v>
      </c>
    </row>
    <row r="39" spans="1:12" hidden="1" x14ac:dyDescent="0.25">
      <c r="A39" t="s">
        <v>491</v>
      </c>
      <c r="B39">
        <v>9</v>
      </c>
      <c r="C39">
        <v>0</v>
      </c>
      <c r="D39">
        <v>0</v>
      </c>
      <c r="E39">
        <v>0</v>
      </c>
      <c r="F39">
        <v>0</v>
      </c>
      <c r="G39">
        <v>0</v>
      </c>
      <c r="H39">
        <v>0</v>
      </c>
      <c r="I39">
        <v>0</v>
      </c>
      <c r="J39">
        <v>7</v>
      </c>
      <c r="K39">
        <v>0</v>
      </c>
      <c r="L39">
        <v>16</v>
      </c>
    </row>
    <row r="40" spans="1:12" hidden="1" x14ac:dyDescent="0.25">
      <c r="A40" t="s">
        <v>492</v>
      </c>
      <c r="B40">
        <v>8</v>
      </c>
      <c r="C40">
        <v>0</v>
      </c>
      <c r="D40">
        <v>0</v>
      </c>
      <c r="E40">
        <v>0</v>
      </c>
      <c r="F40">
        <v>0</v>
      </c>
      <c r="G40">
        <v>0</v>
      </c>
      <c r="H40">
        <v>0</v>
      </c>
      <c r="I40">
        <v>0</v>
      </c>
      <c r="J40">
        <v>0</v>
      </c>
      <c r="K40">
        <v>0</v>
      </c>
      <c r="L40">
        <v>8</v>
      </c>
    </row>
    <row r="41" spans="1:12" hidden="1" x14ac:dyDescent="0.25">
      <c r="A41" t="s">
        <v>493</v>
      </c>
      <c r="B41">
        <v>0</v>
      </c>
      <c r="C41">
        <v>0</v>
      </c>
      <c r="D41">
        <v>0</v>
      </c>
      <c r="E41">
        <v>58</v>
      </c>
      <c r="F41">
        <v>10</v>
      </c>
      <c r="G41">
        <v>0</v>
      </c>
      <c r="H41">
        <v>0</v>
      </c>
      <c r="I41">
        <v>0</v>
      </c>
      <c r="J41">
        <v>0</v>
      </c>
      <c r="K41">
        <v>9</v>
      </c>
      <c r="L41">
        <v>77</v>
      </c>
    </row>
    <row r="42" spans="1:12" hidden="1" x14ac:dyDescent="0.25">
      <c r="A42" t="s">
        <v>494</v>
      </c>
      <c r="B42">
        <v>0</v>
      </c>
      <c r="C42">
        <v>0</v>
      </c>
      <c r="D42">
        <v>0</v>
      </c>
      <c r="E42">
        <v>74</v>
      </c>
      <c r="F42">
        <v>19</v>
      </c>
      <c r="G42">
        <v>4</v>
      </c>
      <c r="H42">
        <v>0</v>
      </c>
      <c r="I42">
        <v>0</v>
      </c>
      <c r="J42">
        <v>0</v>
      </c>
      <c r="K42">
        <v>17</v>
      </c>
      <c r="L42">
        <v>114</v>
      </c>
    </row>
    <row r="43" spans="1:12" hidden="1" x14ac:dyDescent="0.25">
      <c r="A43" t="s">
        <v>495</v>
      </c>
      <c r="B43">
        <v>14</v>
      </c>
      <c r="C43">
        <v>0</v>
      </c>
      <c r="D43">
        <v>10</v>
      </c>
      <c r="E43">
        <v>0</v>
      </c>
      <c r="F43">
        <v>0</v>
      </c>
      <c r="G43">
        <v>5</v>
      </c>
      <c r="H43">
        <v>0</v>
      </c>
      <c r="I43">
        <v>0</v>
      </c>
      <c r="J43">
        <v>10</v>
      </c>
      <c r="K43">
        <v>0</v>
      </c>
      <c r="L43">
        <v>39</v>
      </c>
    </row>
    <row r="44" spans="1:12" hidden="1" x14ac:dyDescent="0.25">
      <c r="A44" t="s">
        <v>496</v>
      </c>
      <c r="B44">
        <v>0</v>
      </c>
      <c r="C44">
        <v>0</v>
      </c>
      <c r="D44">
        <v>0</v>
      </c>
      <c r="E44">
        <v>15</v>
      </c>
      <c r="F44">
        <v>0</v>
      </c>
      <c r="G44">
        <v>0</v>
      </c>
      <c r="H44">
        <v>0</v>
      </c>
      <c r="I44">
        <v>0</v>
      </c>
      <c r="J44">
        <v>0</v>
      </c>
      <c r="K44">
        <v>0</v>
      </c>
      <c r="L44">
        <v>15</v>
      </c>
    </row>
    <row r="45" spans="1:12" hidden="1" x14ac:dyDescent="0.25">
      <c r="A45" t="s">
        <v>497</v>
      </c>
      <c r="B45">
        <v>15</v>
      </c>
      <c r="C45">
        <v>0</v>
      </c>
      <c r="D45">
        <v>0</v>
      </c>
      <c r="E45">
        <v>0</v>
      </c>
      <c r="F45">
        <v>0</v>
      </c>
      <c r="G45">
        <v>0</v>
      </c>
      <c r="H45">
        <v>0</v>
      </c>
      <c r="I45">
        <v>0</v>
      </c>
      <c r="J45">
        <v>10</v>
      </c>
      <c r="K45">
        <v>0</v>
      </c>
      <c r="L45">
        <v>25</v>
      </c>
    </row>
    <row r="46" spans="1:12" hidden="1" x14ac:dyDescent="0.25">
      <c r="A46" t="s">
        <v>498</v>
      </c>
      <c r="B46">
        <v>0</v>
      </c>
      <c r="C46">
        <v>0</v>
      </c>
      <c r="D46">
        <v>0</v>
      </c>
      <c r="E46">
        <v>22</v>
      </c>
      <c r="F46">
        <v>6</v>
      </c>
      <c r="G46">
        <v>0</v>
      </c>
      <c r="H46">
        <v>0</v>
      </c>
      <c r="I46">
        <v>0</v>
      </c>
      <c r="J46">
        <v>0</v>
      </c>
      <c r="K46">
        <v>0</v>
      </c>
      <c r="L46">
        <v>28</v>
      </c>
    </row>
    <row r="47" spans="1:12" hidden="1" x14ac:dyDescent="0.25">
      <c r="A47" t="s">
        <v>499</v>
      </c>
      <c r="B47">
        <v>0</v>
      </c>
      <c r="C47">
        <v>0</v>
      </c>
      <c r="D47">
        <v>0</v>
      </c>
      <c r="E47">
        <v>40</v>
      </c>
      <c r="F47">
        <v>8</v>
      </c>
      <c r="G47">
        <v>0</v>
      </c>
      <c r="H47">
        <v>0</v>
      </c>
      <c r="I47">
        <v>0</v>
      </c>
      <c r="J47">
        <v>0</v>
      </c>
      <c r="K47">
        <v>10</v>
      </c>
      <c r="L47">
        <v>58</v>
      </c>
    </row>
    <row r="48" spans="1:12" hidden="1" x14ac:dyDescent="0.25">
      <c r="A48" t="s">
        <v>500</v>
      </c>
      <c r="B48">
        <v>10</v>
      </c>
      <c r="C48">
        <v>0</v>
      </c>
      <c r="D48">
        <v>0</v>
      </c>
      <c r="E48">
        <v>0</v>
      </c>
      <c r="F48">
        <v>0</v>
      </c>
      <c r="G48">
        <v>0</v>
      </c>
      <c r="H48">
        <v>0</v>
      </c>
      <c r="I48">
        <v>0</v>
      </c>
      <c r="J48">
        <v>0</v>
      </c>
      <c r="K48">
        <v>0</v>
      </c>
      <c r="L48">
        <v>10</v>
      </c>
    </row>
    <row r="49" spans="1:12" hidden="1" x14ac:dyDescent="0.25">
      <c r="A49" t="s">
        <v>501</v>
      </c>
      <c r="B49">
        <v>10</v>
      </c>
      <c r="C49">
        <v>0</v>
      </c>
      <c r="D49">
        <v>0</v>
      </c>
      <c r="E49">
        <v>0</v>
      </c>
      <c r="F49">
        <v>0</v>
      </c>
      <c r="G49">
        <v>0</v>
      </c>
      <c r="H49">
        <v>0</v>
      </c>
      <c r="I49">
        <v>0</v>
      </c>
      <c r="J49">
        <v>16</v>
      </c>
      <c r="K49">
        <v>0</v>
      </c>
      <c r="L49">
        <v>26</v>
      </c>
    </row>
    <row r="50" spans="1:12" hidden="1" x14ac:dyDescent="0.25">
      <c r="A50" t="s">
        <v>502</v>
      </c>
      <c r="B50">
        <v>6</v>
      </c>
      <c r="C50">
        <v>0</v>
      </c>
      <c r="D50">
        <v>0</v>
      </c>
      <c r="E50">
        <v>0</v>
      </c>
      <c r="F50">
        <v>0</v>
      </c>
      <c r="G50">
        <v>0</v>
      </c>
      <c r="H50">
        <v>0</v>
      </c>
      <c r="I50">
        <v>0</v>
      </c>
      <c r="J50">
        <v>6</v>
      </c>
      <c r="K50">
        <v>0</v>
      </c>
      <c r="L50">
        <v>12</v>
      </c>
    </row>
    <row r="51" spans="1:12" hidden="1" x14ac:dyDescent="0.25">
      <c r="A51" t="s">
        <v>503</v>
      </c>
      <c r="B51">
        <v>8</v>
      </c>
      <c r="C51">
        <v>0</v>
      </c>
      <c r="D51">
        <v>0</v>
      </c>
      <c r="E51">
        <v>0</v>
      </c>
      <c r="F51">
        <v>0</v>
      </c>
      <c r="G51">
        <v>0</v>
      </c>
      <c r="H51">
        <v>0</v>
      </c>
      <c r="I51">
        <v>0</v>
      </c>
      <c r="J51">
        <v>0</v>
      </c>
      <c r="K51">
        <v>0</v>
      </c>
      <c r="L51">
        <v>8</v>
      </c>
    </row>
    <row r="52" spans="1:12" hidden="1" x14ac:dyDescent="0.25">
      <c r="A52" t="s">
        <v>504</v>
      </c>
      <c r="B52">
        <v>2</v>
      </c>
      <c r="C52">
        <v>0</v>
      </c>
      <c r="D52">
        <v>2</v>
      </c>
      <c r="E52">
        <v>0</v>
      </c>
      <c r="F52">
        <v>0</v>
      </c>
      <c r="G52">
        <v>0</v>
      </c>
      <c r="H52">
        <v>0</v>
      </c>
      <c r="I52">
        <v>0</v>
      </c>
      <c r="J52">
        <v>0</v>
      </c>
      <c r="K52">
        <v>0</v>
      </c>
      <c r="L52">
        <v>4</v>
      </c>
    </row>
    <row r="53" spans="1:12" hidden="1" x14ac:dyDescent="0.25">
      <c r="A53" t="s">
        <v>505</v>
      </c>
      <c r="B53">
        <v>24</v>
      </c>
      <c r="C53">
        <v>0</v>
      </c>
      <c r="D53">
        <v>8</v>
      </c>
      <c r="E53">
        <v>0</v>
      </c>
      <c r="F53">
        <v>0</v>
      </c>
      <c r="G53">
        <v>0</v>
      </c>
      <c r="H53">
        <v>0</v>
      </c>
      <c r="I53">
        <v>0</v>
      </c>
      <c r="J53">
        <v>6</v>
      </c>
      <c r="K53">
        <v>0</v>
      </c>
      <c r="L53">
        <v>38</v>
      </c>
    </row>
    <row r="54" spans="1:12" hidden="1" x14ac:dyDescent="0.25">
      <c r="A54" t="s">
        <v>506</v>
      </c>
      <c r="B54">
        <v>6</v>
      </c>
      <c r="C54">
        <v>0</v>
      </c>
      <c r="D54">
        <v>0</v>
      </c>
      <c r="E54">
        <v>0</v>
      </c>
      <c r="F54">
        <v>0</v>
      </c>
      <c r="G54">
        <v>0</v>
      </c>
      <c r="H54">
        <v>0</v>
      </c>
      <c r="I54">
        <v>0</v>
      </c>
      <c r="J54">
        <v>14</v>
      </c>
      <c r="K54">
        <v>0</v>
      </c>
      <c r="L54">
        <v>20</v>
      </c>
    </row>
    <row r="55" spans="1:12" hidden="1" x14ac:dyDescent="0.25">
      <c r="A55" t="s">
        <v>507</v>
      </c>
      <c r="B55">
        <v>0</v>
      </c>
      <c r="C55">
        <v>0</v>
      </c>
      <c r="D55">
        <v>0</v>
      </c>
      <c r="E55">
        <v>128</v>
      </c>
      <c r="F55">
        <v>51</v>
      </c>
      <c r="G55">
        <v>6</v>
      </c>
      <c r="H55">
        <v>0</v>
      </c>
      <c r="I55">
        <v>0</v>
      </c>
      <c r="J55">
        <v>0</v>
      </c>
      <c r="K55">
        <v>40</v>
      </c>
      <c r="L55">
        <v>225</v>
      </c>
    </row>
    <row r="56" spans="1:12" hidden="1" x14ac:dyDescent="0.25">
      <c r="A56" t="s">
        <v>508</v>
      </c>
      <c r="B56">
        <v>6</v>
      </c>
      <c r="C56">
        <v>0</v>
      </c>
      <c r="D56">
        <v>0</v>
      </c>
      <c r="E56">
        <v>0</v>
      </c>
      <c r="F56">
        <v>0</v>
      </c>
      <c r="G56">
        <v>0</v>
      </c>
      <c r="H56">
        <v>0</v>
      </c>
      <c r="I56">
        <v>0</v>
      </c>
      <c r="J56">
        <v>0</v>
      </c>
      <c r="K56">
        <v>0</v>
      </c>
      <c r="L56">
        <v>6</v>
      </c>
    </row>
    <row r="57" spans="1:12" hidden="1" x14ac:dyDescent="0.25">
      <c r="A57" t="s">
        <v>509</v>
      </c>
      <c r="B57">
        <v>10</v>
      </c>
      <c r="C57">
        <v>0</v>
      </c>
      <c r="D57">
        <v>10</v>
      </c>
      <c r="E57">
        <v>0</v>
      </c>
      <c r="F57">
        <v>0</v>
      </c>
      <c r="G57">
        <v>0</v>
      </c>
      <c r="H57">
        <v>0</v>
      </c>
      <c r="I57">
        <v>0</v>
      </c>
      <c r="J57">
        <v>10</v>
      </c>
      <c r="K57">
        <v>0</v>
      </c>
      <c r="L57">
        <v>30</v>
      </c>
    </row>
    <row r="58" spans="1:12" hidden="1" x14ac:dyDescent="0.25">
      <c r="A58" t="s">
        <v>510</v>
      </c>
      <c r="B58">
        <v>10</v>
      </c>
      <c r="C58">
        <v>0</v>
      </c>
      <c r="D58">
        <v>0</v>
      </c>
      <c r="E58">
        <v>0</v>
      </c>
      <c r="F58">
        <v>0</v>
      </c>
      <c r="G58">
        <v>0</v>
      </c>
      <c r="H58">
        <v>0</v>
      </c>
      <c r="I58">
        <v>0</v>
      </c>
      <c r="J58">
        <v>0</v>
      </c>
      <c r="K58">
        <v>0</v>
      </c>
      <c r="L58">
        <v>10</v>
      </c>
    </row>
    <row r="59" spans="1:12" hidden="1" x14ac:dyDescent="0.25">
      <c r="A59" t="s">
        <v>511</v>
      </c>
      <c r="B59">
        <v>10</v>
      </c>
      <c r="C59">
        <v>0</v>
      </c>
      <c r="D59">
        <v>0</v>
      </c>
      <c r="E59">
        <v>0</v>
      </c>
      <c r="F59">
        <v>0</v>
      </c>
      <c r="G59">
        <v>0</v>
      </c>
      <c r="H59">
        <v>0</v>
      </c>
      <c r="I59">
        <v>0</v>
      </c>
      <c r="J59">
        <v>0</v>
      </c>
      <c r="K59">
        <v>0</v>
      </c>
      <c r="L59">
        <v>10</v>
      </c>
    </row>
    <row r="60" spans="1:12" hidden="1" x14ac:dyDescent="0.25">
      <c r="A60" t="s">
        <v>512</v>
      </c>
      <c r="B60">
        <v>10</v>
      </c>
      <c r="C60">
        <v>0</v>
      </c>
      <c r="D60">
        <v>0</v>
      </c>
      <c r="E60">
        <v>0</v>
      </c>
      <c r="F60">
        <v>0</v>
      </c>
      <c r="G60">
        <v>0</v>
      </c>
      <c r="H60">
        <v>0</v>
      </c>
      <c r="I60">
        <v>0</v>
      </c>
      <c r="J60">
        <v>0</v>
      </c>
      <c r="K60">
        <v>0</v>
      </c>
      <c r="L60">
        <v>10</v>
      </c>
    </row>
    <row r="61" spans="1:12" hidden="1" x14ac:dyDescent="0.25">
      <c r="A61" t="s">
        <v>513</v>
      </c>
      <c r="B61">
        <v>7</v>
      </c>
      <c r="C61">
        <v>0</v>
      </c>
      <c r="D61">
        <v>0</v>
      </c>
      <c r="E61">
        <v>0</v>
      </c>
      <c r="F61">
        <v>0</v>
      </c>
      <c r="G61">
        <v>0</v>
      </c>
      <c r="H61">
        <v>0</v>
      </c>
      <c r="I61">
        <v>0</v>
      </c>
      <c r="J61">
        <v>0</v>
      </c>
      <c r="K61">
        <v>0</v>
      </c>
      <c r="L61">
        <v>7</v>
      </c>
    </row>
    <row r="62" spans="1:12" hidden="1" x14ac:dyDescent="0.25">
      <c r="A62" t="s">
        <v>514</v>
      </c>
      <c r="B62">
        <v>6</v>
      </c>
      <c r="C62">
        <v>0</v>
      </c>
      <c r="D62">
        <v>0</v>
      </c>
      <c r="E62">
        <v>0</v>
      </c>
      <c r="F62">
        <v>0</v>
      </c>
      <c r="G62">
        <v>0</v>
      </c>
      <c r="H62">
        <v>0</v>
      </c>
      <c r="I62">
        <v>0</v>
      </c>
      <c r="J62">
        <v>4</v>
      </c>
      <c r="K62">
        <v>0</v>
      </c>
      <c r="L62">
        <v>10</v>
      </c>
    </row>
    <row r="63" spans="1:12" hidden="1" x14ac:dyDescent="0.25">
      <c r="A63" t="s">
        <v>515</v>
      </c>
      <c r="B63">
        <v>0</v>
      </c>
      <c r="C63">
        <v>0</v>
      </c>
      <c r="D63">
        <v>10</v>
      </c>
      <c r="E63">
        <v>0</v>
      </c>
      <c r="F63">
        <v>0</v>
      </c>
      <c r="G63">
        <v>0</v>
      </c>
      <c r="H63">
        <v>0</v>
      </c>
      <c r="I63">
        <v>0</v>
      </c>
      <c r="J63">
        <v>0</v>
      </c>
      <c r="K63">
        <v>0</v>
      </c>
      <c r="L63">
        <v>10</v>
      </c>
    </row>
    <row r="64" spans="1:12" hidden="1" x14ac:dyDescent="0.25">
      <c r="A64" t="s">
        <v>516</v>
      </c>
      <c r="B64">
        <v>14</v>
      </c>
      <c r="C64">
        <v>0</v>
      </c>
      <c r="D64">
        <v>0</v>
      </c>
      <c r="E64">
        <v>0</v>
      </c>
      <c r="F64">
        <v>0</v>
      </c>
      <c r="G64">
        <v>0</v>
      </c>
      <c r="H64">
        <v>0</v>
      </c>
      <c r="I64">
        <v>0</v>
      </c>
      <c r="J64">
        <v>0</v>
      </c>
      <c r="K64">
        <v>0</v>
      </c>
      <c r="L64">
        <v>14</v>
      </c>
    </row>
    <row r="65" spans="1:12" hidden="1" x14ac:dyDescent="0.25">
      <c r="A65" t="s">
        <v>517</v>
      </c>
      <c r="B65">
        <v>7</v>
      </c>
      <c r="C65">
        <v>0</v>
      </c>
      <c r="D65">
        <v>0</v>
      </c>
      <c r="E65">
        <v>0</v>
      </c>
      <c r="F65">
        <v>0</v>
      </c>
      <c r="G65">
        <v>0</v>
      </c>
      <c r="H65">
        <v>0</v>
      </c>
      <c r="I65">
        <v>0</v>
      </c>
      <c r="J65">
        <v>6</v>
      </c>
      <c r="K65">
        <v>0</v>
      </c>
      <c r="L65">
        <v>13</v>
      </c>
    </row>
    <row r="66" spans="1:12" hidden="1" x14ac:dyDescent="0.25">
      <c r="A66" t="s">
        <v>518</v>
      </c>
      <c r="B66">
        <v>4</v>
      </c>
      <c r="C66">
        <v>0</v>
      </c>
      <c r="D66">
        <v>0</v>
      </c>
      <c r="E66">
        <v>0</v>
      </c>
      <c r="F66">
        <v>0</v>
      </c>
      <c r="G66">
        <v>0</v>
      </c>
      <c r="H66">
        <v>0</v>
      </c>
      <c r="I66">
        <v>0</v>
      </c>
      <c r="J66">
        <v>0</v>
      </c>
      <c r="K66">
        <v>0</v>
      </c>
      <c r="L66">
        <v>4</v>
      </c>
    </row>
    <row r="67" spans="1:12" hidden="1" x14ac:dyDescent="0.25">
      <c r="A67" t="s">
        <v>519</v>
      </c>
      <c r="B67">
        <v>10</v>
      </c>
      <c r="C67">
        <v>0</v>
      </c>
      <c r="D67">
        <v>0</v>
      </c>
      <c r="E67">
        <v>0</v>
      </c>
      <c r="F67">
        <v>0</v>
      </c>
      <c r="G67">
        <v>0</v>
      </c>
      <c r="H67">
        <v>0</v>
      </c>
      <c r="I67">
        <v>0</v>
      </c>
      <c r="J67">
        <v>10</v>
      </c>
      <c r="K67">
        <v>0</v>
      </c>
      <c r="L67">
        <v>20</v>
      </c>
    </row>
    <row r="68" spans="1:12" hidden="1" x14ac:dyDescent="0.25">
      <c r="A68" t="s">
        <v>520</v>
      </c>
      <c r="B68">
        <v>20</v>
      </c>
      <c r="C68">
        <v>0</v>
      </c>
      <c r="D68">
        <v>3</v>
      </c>
      <c r="E68">
        <v>0</v>
      </c>
      <c r="F68">
        <v>0</v>
      </c>
      <c r="G68">
        <v>0</v>
      </c>
      <c r="H68">
        <v>0</v>
      </c>
      <c r="I68">
        <v>0</v>
      </c>
      <c r="J68">
        <v>17</v>
      </c>
      <c r="K68">
        <v>0</v>
      </c>
      <c r="L68">
        <v>40</v>
      </c>
    </row>
    <row r="69" spans="1:12" hidden="1" x14ac:dyDescent="0.25">
      <c r="A69" t="s">
        <v>521</v>
      </c>
      <c r="B69">
        <v>7</v>
      </c>
      <c r="C69">
        <v>0</v>
      </c>
      <c r="D69">
        <v>0</v>
      </c>
      <c r="E69">
        <v>0</v>
      </c>
      <c r="F69">
        <v>0</v>
      </c>
      <c r="G69">
        <v>0</v>
      </c>
      <c r="H69">
        <v>0</v>
      </c>
      <c r="I69">
        <v>0</v>
      </c>
      <c r="J69">
        <v>0</v>
      </c>
      <c r="K69">
        <v>0</v>
      </c>
      <c r="L69">
        <v>7</v>
      </c>
    </row>
    <row r="70" spans="1:12" hidden="1" x14ac:dyDescent="0.25">
      <c r="A70" t="s">
        <v>522</v>
      </c>
      <c r="B70">
        <v>8</v>
      </c>
      <c r="C70">
        <v>0</v>
      </c>
      <c r="D70">
        <v>0</v>
      </c>
      <c r="E70">
        <v>0</v>
      </c>
      <c r="F70">
        <v>0</v>
      </c>
      <c r="G70">
        <v>0</v>
      </c>
      <c r="H70">
        <v>0</v>
      </c>
      <c r="I70">
        <v>0</v>
      </c>
      <c r="J70">
        <v>0</v>
      </c>
      <c r="K70">
        <v>0</v>
      </c>
      <c r="L70">
        <v>8</v>
      </c>
    </row>
    <row r="71" spans="1:12" hidden="1" x14ac:dyDescent="0.25">
      <c r="A71" t="s">
        <v>523</v>
      </c>
      <c r="B71">
        <v>7</v>
      </c>
      <c r="C71">
        <v>0</v>
      </c>
      <c r="D71">
        <v>0</v>
      </c>
      <c r="E71">
        <v>0</v>
      </c>
      <c r="F71">
        <v>0</v>
      </c>
      <c r="G71">
        <v>0</v>
      </c>
      <c r="H71">
        <v>0</v>
      </c>
      <c r="I71">
        <v>0</v>
      </c>
      <c r="J71">
        <v>30</v>
      </c>
      <c r="K71">
        <v>0</v>
      </c>
      <c r="L71">
        <v>37</v>
      </c>
    </row>
    <row r="72" spans="1:12" hidden="1" x14ac:dyDescent="0.25">
      <c r="A72" t="s">
        <v>524</v>
      </c>
      <c r="B72">
        <v>8</v>
      </c>
      <c r="C72">
        <v>0</v>
      </c>
      <c r="D72">
        <v>0</v>
      </c>
      <c r="E72">
        <v>0</v>
      </c>
      <c r="F72">
        <v>0</v>
      </c>
      <c r="G72">
        <v>0</v>
      </c>
      <c r="H72">
        <v>0</v>
      </c>
      <c r="I72">
        <v>0</v>
      </c>
      <c r="J72">
        <v>0</v>
      </c>
      <c r="K72">
        <v>0</v>
      </c>
      <c r="L72">
        <v>8</v>
      </c>
    </row>
    <row r="73" spans="1:12" hidden="1" x14ac:dyDescent="0.25">
      <c r="A73" t="s">
        <v>525</v>
      </c>
      <c r="B73">
        <v>10</v>
      </c>
      <c r="C73">
        <v>0</v>
      </c>
      <c r="D73">
        <v>0</v>
      </c>
      <c r="E73">
        <v>0</v>
      </c>
      <c r="F73">
        <v>0</v>
      </c>
      <c r="G73">
        <v>0</v>
      </c>
      <c r="H73">
        <v>0</v>
      </c>
      <c r="I73">
        <v>0</v>
      </c>
      <c r="J73">
        <v>8</v>
      </c>
      <c r="K73">
        <v>0</v>
      </c>
      <c r="L73">
        <v>18</v>
      </c>
    </row>
    <row r="74" spans="1:12" hidden="1" x14ac:dyDescent="0.25">
      <c r="A74" t="s">
        <v>526</v>
      </c>
      <c r="B74">
        <v>2</v>
      </c>
      <c r="C74">
        <v>0</v>
      </c>
      <c r="D74">
        <v>2</v>
      </c>
      <c r="E74">
        <v>0</v>
      </c>
      <c r="F74">
        <v>0</v>
      </c>
      <c r="G74">
        <v>0</v>
      </c>
      <c r="H74">
        <v>0</v>
      </c>
      <c r="I74">
        <v>0</v>
      </c>
      <c r="J74">
        <v>0</v>
      </c>
      <c r="K74">
        <v>0</v>
      </c>
      <c r="L74">
        <v>4</v>
      </c>
    </row>
    <row r="75" spans="1:12" hidden="1" x14ac:dyDescent="0.25">
      <c r="A75" t="s">
        <v>527</v>
      </c>
      <c r="B75">
        <v>0</v>
      </c>
      <c r="C75">
        <v>0</v>
      </c>
      <c r="D75">
        <v>5</v>
      </c>
      <c r="E75">
        <v>0</v>
      </c>
      <c r="F75">
        <v>0</v>
      </c>
      <c r="G75">
        <v>0</v>
      </c>
      <c r="H75">
        <v>0</v>
      </c>
      <c r="I75">
        <v>0</v>
      </c>
      <c r="J75">
        <v>0</v>
      </c>
      <c r="K75">
        <v>0</v>
      </c>
      <c r="L75">
        <v>5</v>
      </c>
    </row>
    <row r="76" spans="1:12" hidden="1" x14ac:dyDescent="0.25">
      <c r="A76" t="s">
        <v>528</v>
      </c>
      <c r="B76">
        <v>10</v>
      </c>
      <c r="C76">
        <v>0</v>
      </c>
      <c r="D76">
        <v>0</v>
      </c>
      <c r="E76">
        <v>0</v>
      </c>
      <c r="F76">
        <v>0</v>
      </c>
      <c r="G76">
        <v>0</v>
      </c>
      <c r="H76">
        <v>0</v>
      </c>
      <c r="I76">
        <v>0</v>
      </c>
      <c r="J76">
        <v>0</v>
      </c>
      <c r="K76">
        <v>0</v>
      </c>
      <c r="L76">
        <v>10</v>
      </c>
    </row>
    <row r="77" spans="1:12" hidden="1" x14ac:dyDescent="0.25">
      <c r="A77" t="s">
        <v>529</v>
      </c>
      <c r="B77">
        <v>21</v>
      </c>
      <c r="C77">
        <v>0</v>
      </c>
      <c r="D77">
        <v>8</v>
      </c>
      <c r="E77">
        <v>0</v>
      </c>
      <c r="F77">
        <v>0</v>
      </c>
      <c r="G77">
        <v>0</v>
      </c>
      <c r="H77">
        <v>0</v>
      </c>
      <c r="I77">
        <v>0</v>
      </c>
      <c r="J77">
        <v>8</v>
      </c>
      <c r="K77">
        <v>0</v>
      </c>
      <c r="L77">
        <v>37</v>
      </c>
    </row>
    <row r="78" spans="1:12" hidden="1" x14ac:dyDescent="0.25">
      <c r="A78" t="s">
        <v>530</v>
      </c>
      <c r="B78">
        <v>33</v>
      </c>
      <c r="C78">
        <v>0</v>
      </c>
      <c r="D78">
        <v>0</v>
      </c>
      <c r="E78">
        <v>26</v>
      </c>
      <c r="F78">
        <v>10</v>
      </c>
      <c r="G78">
        <v>0</v>
      </c>
      <c r="H78">
        <v>0</v>
      </c>
      <c r="I78">
        <v>0</v>
      </c>
      <c r="J78">
        <v>0</v>
      </c>
      <c r="K78">
        <v>15</v>
      </c>
      <c r="L78">
        <v>84</v>
      </c>
    </row>
    <row r="79" spans="1:12" hidden="1" x14ac:dyDescent="0.25">
      <c r="A79" t="s">
        <v>531</v>
      </c>
      <c r="B79">
        <v>10</v>
      </c>
      <c r="C79">
        <v>0</v>
      </c>
      <c r="D79">
        <v>5</v>
      </c>
      <c r="E79">
        <v>0</v>
      </c>
      <c r="F79">
        <v>0</v>
      </c>
      <c r="G79">
        <v>0</v>
      </c>
      <c r="H79">
        <v>0</v>
      </c>
      <c r="I79">
        <v>0</v>
      </c>
      <c r="J79">
        <v>10</v>
      </c>
      <c r="K79">
        <v>0</v>
      </c>
      <c r="L79">
        <v>25</v>
      </c>
    </row>
    <row r="80" spans="1:12" hidden="1" x14ac:dyDescent="0.25">
      <c r="A80" t="s">
        <v>532</v>
      </c>
      <c r="B80">
        <v>4</v>
      </c>
      <c r="C80">
        <v>0</v>
      </c>
      <c r="D80">
        <v>0</v>
      </c>
      <c r="E80">
        <v>0</v>
      </c>
      <c r="F80">
        <v>0</v>
      </c>
      <c r="G80">
        <v>0</v>
      </c>
      <c r="H80">
        <v>0</v>
      </c>
      <c r="I80">
        <v>0</v>
      </c>
      <c r="J80">
        <v>0</v>
      </c>
      <c r="K80">
        <v>0</v>
      </c>
      <c r="L80">
        <v>4</v>
      </c>
    </row>
    <row r="81" spans="1:12" hidden="1" x14ac:dyDescent="0.25">
      <c r="A81" t="s">
        <v>533</v>
      </c>
      <c r="B81">
        <v>8</v>
      </c>
      <c r="C81">
        <v>0</v>
      </c>
      <c r="D81">
        <v>0</v>
      </c>
      <c r="E81">
        <v>0</v>
      </c>
      <c r="F81">
        <v>0</v>
      </c>
      <c r="G81">
        <v>0</v>
      </c>
      <c r="H81">
        <v>0</v>
      </c>
      <c r="I81">
        <v>0</v>
      </c>
      <c r="J81">
        <v>10</v>
      </c>
      <c r="K81">
        <v>0</v>
      </c>
      <c r="L81">
        <v>18</v>
      </c>
    </row>
    <row r="82" spans="1:12" hidden="1" x14ac:dyDescent="0.25">
      <c r="A82" t="s">
        <v>534</v>
      </c>
      <c r="B82">
        <v>9</v>
      </c>
      <c r="C82">
        <v>0</v>
      </c>
      <c r="D82">
        <v>0</v>
      </c>
      <c r="E82">
        <v>0</v>
      </c>
      <c r="F82">
        <v>0</v>
      </c>
      <c r="G82">
        <v>0</v>
      </c>
      <c r="H82">
        <v>0</v>
      </c>
      <c r="I82">
        <v>0</v>
      </c>
      <c r="J82">
        <v>4</v>
      </c>
      <c r="K82">
        <v>0</v>
      </c>
      <c r="L82">
        <v>13</v>
      </c>
    </row>
    <row r="83" spans="1:12" hidden="1" x14ac:dyDescent="0.25">
      <c r="A83" t="s">
        <v>535</v>
      </c>
      <c r="B83">
        <v>10</v>
      </c>
      <c r="C83">
        <v>0</v>
      </c>
      <c r="D83">
        <v>0</v>
      </c>
      <c r="E83">
        <v>0</v>
      </c>
      <c r="F83">
        <v>0</v>
      </c>
      <c r="G83">
        <v>0</v>
      </c>
      <c r="H83">
        <v>0</v>
      </c>
      <c r="I83">
        <v>0</v>
      </c>
      <c r="J83">
        <v>7</v>
      </c>
      <c r="K83">
        <v>0</v>
      </c>
      <c r="L83">
        <v>17</v>
      </c>
    </row>
    <row r="84" spans="1:12" hidden="1" x14ac:dyDescent="0.25">
      <c r="A84" t="s">
        <v>536</v>
      </c>
      <c r="B84">
        <v>8</v>
      </c>
      <c r="C84">
        <v>0</v>
      </c>
      <c r="D84">
        <v>0</v>
      </c>
      <c r="E84">
        <v>0</v>
      </c>
      <c r="F84">
        <v>0</v>
      </c>
      <c r="G84">
        <v>0</v>
      </c>
      <c r="H84">
        <v>0</v>
      </c>
      <c r="I84">
        <v>0</v>
      </c>
      <c r="J84">
        <v>0</v>
      </c>
      <c r="K84">
        <v>0</v>
      </c>
      <c r="L84">
        <v>8</v>
      </c>
    </row>
    <row r="85" spans="1:12" hidden="1" x14ac:dyDescent="0.25">
      <c r="A85" t="s">
        <v>537</v>
      </c>
      <c r="B85">
        <v>8</v>
      </c>
      <c r="C85">
        <v>0</v>
      </c>
      <c r="D85">
        <v>0</v>
      </c>
      <c r="E85">
        <v>0</v>
      </c>
      <c r="F85">
        <v>0</v>
      </c>
      <c r="G85">
        <v>0</v>
      </c>
      <c r="H85">
        <v>0</v>
      </c>
      <c r="I85">
        <v>0</v>
      </c>
      <c r="J85">
        <v>9</v>
      </c>
      <c r="K85">
        <v>0</v>
      </c>
      <c r="L85">
        <v>17</v>
      </c>
    </row>
    <row r="86" spans="1:12" hidden="1" x14ac:dyDescent="0.25">
      <c r="A86" t="s">
        <v>538</v>
      </c>
      <c r="B86">
        <v>10</v>
      </c>
      <c r="C86">
        <v>0</v>
      </c>
      <c r="D86">
        <v>7</v>
      </c>
      <c r="E86">
        <v>0</v>
      </c>
      <c r="F86">
        <v>0</v>
      </c>
      <c r="G86">
        <v>0</v>
      </c>
      <c r="H86">
        <v>0</v>
      </c>
      <c r="I86">
        <v>0</v>
      </c>
      <c r="J86">
        <v>10</v>
      </c>
      <c r="K86">
        <v>0</v>
      </c>
      <c r="L86">
        <v>27</v>
      </c>
    </row>
    <row r="87" spans="1:12" hidden="1" x14ac:dyDescent="0.25">
      <c r="A87" t="s">
        <v>539</v>
      </c>
      <c r="B87">
        <v>8</v>
      </c>
      <c r="C87">
        <v>0</v>
      </c>
      <c r="D87">
        <v>0</v>
      </c>
      <c r="E87">
        <v>0</v>
      </c>
      <c r="F87">
        <v>0</v>
      </c>
      <c r="G87">
        <v>0</v>
      </c>
      <c r="H87">
        <v>0</v>
      </c>
      <c r="I87">
        <v>0</v>
      </c>
      <c r="J87">
        <v>0</v>
      </c>
      <c r="K87">
        <v>0</v>
      </c>
      <c r="L87">
        <v>8</v>
      </c>
    </row>
    <row r="88" spans="1:12" hidden="1" x14ac:dyDescent="0.25">
      <c r="A88" t="s">
        <v>540</v>
      </c>
      <c r="B88">
        <v>59</v>
      </c>
      <c r="C88">
        <v>0</v>
      </c>
      <c r="D88">
        <v>7</v>
      </c>
      <c r="E88">
        <v>0</v>
      </c>
      <c r="F88">
        <v>0</v>
      </c>
      <c r="G88">
        <v>0</v>
      </c>
      <c r="H88">
        <v>0</v>
      </c>
      <c r="I88">
        <v>0</v>
      </c>
      <c r="J88">
        <v>10</v>
      </c>
      <c r="K88">
        <v>0</v>
      </c>
      <c r="L88">
        <v>76</v>
      </c>
    </row>
    <row r="89" spans="1:12" hidden="1" x14ac:dyDescent="0.25">
      <c r="A89" t="s">
        <v>541</v>
      </c>
      <c r="B89">
        <v>18</v>
      </c>
      <c r="C89">
        <v>0</v>
      </c>
      <c r="D89">
        <v>6</v>
      </c>
      <c r="E89">
        <v>0</v>
      </c>
      <c r="F89">
        <v>0</v>
      </c>
      <c r="G89">
        <v>0</v>
      </c>
      <c r="H89">
        <v>0</v>
      </c>
      <c r="I89">
        <v>0</v>
      </c>
      <c r="J89">
        <v>12</v>
      </c>
      <c r="K89">
        <v>0</v>
      </c>
      <c r="L89">
        <v>36</v>
      </c>
    </row>
    <row r="90" spans="1:12" hidden="1" x14ac:dyDescent="0.25">
      <c r="A90" t="s">
        <v>542</v>
      </c>
      <c r="B90">
        <v>19</v>
      </c>
      <c r="C90">
        <v>0</v>
      </c>
      <c r="D90">
        <v>6</v>
      </c>
      <c r="E90">
        <v>0</v>
      </c>
      <c r="F90">
        <v>0</v>
      </c>
      <c r="G90">
        <v>4</v>
      </c>
      <c r="H90">
        <v>0</v>
      </c>
      <c r="I90">
        <v>0</v>
      </c>
      <c r="J90">
        <v>6</v>
      </c>
      <c r="K90">
        <v>0</v>
      </c>
      <c r="L90">
        <v>35</v>
      </c>
    </row>
    <row r="91" spans="1:12" hidden="1" x14ac:dyDescent="0.25">
      <c r="A91" t="s">
        <v>543</v>
      </c>
      <c r="B91">
        <v>0</v>
      </c>
      <c r="C91">
        <v>0</v>
      </c>
      <c r="D91">
        <v>0</v>
      </c>
      <c r="E91">
        <v>9</v>
      </c>
      <c r="F91">
        <v>0</v>
      </c>
      <c r="G91">
        <v>0</v>
      </c>
      <c r="H91">
        <v>0</v>
      </c>
      <c r="I91">
        <v>0</v>
      </c>
      <c r="J91">
        <v>0</v>
      </c>
      <c r="K91">
        <v>0</v>
      </c>
      <c r="L91">
        <v>9</v>
      </c>
    </row>
    <row r="92" spans="1:12" hidden="1" x14ac:dyDescent="0.25">
      <c r="A92" t="s">
        <v>544</v>
      </c>
      <c r="B92">
        <v>9</v>
      </c>
      <c r="C92">
        <v>0</v>
      </c>
      <c r="D92">
        <v>0</v>
      </c>
      <c r="E92">
        <v>0</v>
      </c>
      <c r="F92">
        <v>0</v>
      </c>
      <c r="G92">
        <v>0</v>
      </c>
      <c r="H92">
        <v>0</v>
      </c>
      <c r="I92">
        <v>0</v>
      </c>
      <c r="J92">
        <v>0</v>
      </c>
      <c r="K92">
        <v>0</v>
      </c>
      <c r="L92">
        <v>9</v>
      </c>
    </row>
    <row r="93" spans="1:12" hidden="1" x14ac:dyDescent="0.25">
      <c r="A93" t="s">
        <v>545</v>
      </c>
      <c r="B93">
        <v>0</v>
      </c>
      <c r="C93">
        <v>0</v>
      </c>
      <c r="D93">
        <v>10</v>
      </c>
      <c r="E93">
        <v>0</v>
      </c>
      <c r="F93">
        <v>0</v>
      </c>
      <c r="G93">
        <v>0</v>
      </c>
      <c r="H93">
        <v>0</v>
      </c>
      <c r="I93">
        <v>0</v>
      </c>
      <c r="J93">
        <v>0</v>
      </c>
      <c r="K93">
        <v>0</v>
      </c>
      <c r="L93">
        <v>10</v>
      </c>
    </row>
    <row r="94" spans="1:12" hidden="1" x14ac:dyDescent="0.25">
      <c r="A94" t="s">
        <v>546</v>
      </c>
      <c r="B94">
        <v>10</v>
      </c>
      <c r="C94">
        <v>0</v>
      </c>
      <c r="D94">
        <v>0</v>
      </c>
      <c r="E94">
        <v>0</v>
      </c>
      <c r="F94">
        <v>0</v>
      </c>
      <c r="G94">
        <v>1</v>
      </c>
      <c r="H94">
        <v>0</v>
      </c>
      <c r="I94">
        <v>0</v>
      </c>
      <c r="J94">
        <v>0</v>
      </c>
      <c r="K94">
        <v>0</v>
      </c>
      <c r="L94">
        <v>11</v>
      </c>
    </row>
    <row r="95" spans="1:12" hidden="1" x14ac:dyDescent="0.25">
      <c r="A95" t="s">
        <v>547</v>
      </c>
      <c r="B95">
        <v>0</v>
      </c>
      <c r="C95">
        <v>0</v>
      </c>
      <c r="D95">
        <v>0</v>
      </c>
      <c r="E95">
        <v>50</v>
      </c>
      <c r="F95">
        <v>15</v>
      </c>
      <c r="G95">
        <v>0</v>
      </c>
      <c r="H95">
        <v>0</v>
      </c>
      <c r="I95">
        <v>0</v>
      </c>
      <c r="J95">
        <v>0</v>
      </c>
      <c r="K95">
        <v>0</v>
      </c>
      <c r="L95">
        <v>65</v>
      </c>
    </row>
    <row r="96" spans="1:12" hidden="1" x14ac:dyDescent="0.25">
      <c r="A96" t="s">
        <v>548</v>
      </c>
      <c r="B96">
        <v>7</v>
      </c>
      <c r="C96">
        <v>0</v>
      </c>
      <c r="D96">
        <v>0</v>
      </c>
      <c r="E96">
        <v>0</v>
      </c>
      <c r="F96">
        <v>0</v>
      </c>
      <c r="G96">
        <v>0</v>
      </c>
      <c r="H96">
        <v>0</v>
      </c>
      <c r="I96">
        <v>0</v>
      </c>
      <c r="J96">
        <v>5</v>
      </c>
      <c r="K96">
        <v>0</v>
      </c>
      <c r="L96">
        <v>12</v>
      </c>
    </row>
    <row r="97" spans="1:12" hidden="1" x14ac:dyDescent="0.25">
      <c r="A97" t="s">
        <v>549</v>
      </c>
      <c r="B97">
        <v>20</v>
      </c>
      <c r="C97">
        <v>2</v>
      </c>
      <c r="D97">
        <v>0</v>
      </c>
      <c r="E97">
        <v>0</v>
      </c>
      <c r="F97">
        <v>0</v>
      </c>
      <c r="G97">
        <v>0</v>
      </c>
      <c r="H97">
        <v>0</v>
      </c>
      <c r="I97">
        <v>0</v>
      </c>
      <c r="J97">
        <v>0</v>
      </c>
      <c r="K97">
        <v>0</v>
      </c>
      <c r="L97">
        <v>22</v>
      </c>
    </row>
    <row r="98" spans="1:12" hidden="1" x14ac:dyDescent="0.25">
      <c r="A98" t="s">
        <v>550</v>
      </c>
      <c r="B98">
        <v>10</v>
      </c>
      <c r="C98">
        <v>0</v>
      </c>
      <c r="D98">
        <v>9</v>
      </c>
      <c r="E98">
        <v>0</v>
      </c>
      <c r="F98">
        <v>0</v>
      </c>
      <c r="G98">
        <v>0</v>
      </c>
      <c r="H98">
        <v>10</v>
      </c>
      <c r="I98">
        <v>0</v>
      </c>
      <c r="J98">
        <v>0</v>
      </c>
      <c r="K98">
        <v>0</v>
      </c>
      <c r="L98">
        <v>29</v>
      </c>
    </row>
    <row r="99" spans="1:12" hidden="1" x14ac:dyDescent="0.25">
      <c r="A99" t="s">
        <v>551</v>
      </c>
      <c r="B99">
        <v>1</v>
      </c>
      <c r="C99">
        <v>0</v>
      </c>
      <c r="D99">
        <v>0</v>
      </c>
      <c r="E99">
        <v>0</v>
      </c>
      <c r="F99">
        <v>0</v>
      </c>
      <c r="G99">
        <v>0</v>
      </c>
      <c r="H99">
        <v>0</v>
      </c>
      <c r="I99">
        <v>0</v>
      </c>
      <c r="J99">
        <v>0</v>
      </c>
      <c r="K99">
        <v>0</v>
      </c>
      <c r="L99">
        <v>1</v>
      </c>
    </row>
    <row r="100" spans="1:12" hidden="1" x14ac:dyDescent="0.25">
      <c r="A100" t="s">
        <v>552</v>
      </c>
      <c r="B100">
        <v>5</v>
      </c>
      <c r="C100">
        <v>0</v>
      </c>
      <c r="D100">
        <v>0</v>
      </c>
      <c r="E100">
        <v>0</v>
      </c>
      <c r="F100">
        <v>0</v>
      </c>
      <c r="G100">
        <v>0</v>
      </c>
      <c r="H100">
        <v>0</v>
      </c>
      <c r="I100">
        <v>0</v>
      </c>
      <c r="J100">
        <v>0</v>
      </c>
      <c r="K100">
        <v>0</v>
      </c>
      <c r="L100">
        <v>5</v>
      </c>
    </row>
    <row r="101" spans="1:12" hidden="1" x14ac:dyDescent="0.25">
      <c r="A101" t="s">
        <v>553</v>
      </c>
      <c r="B101">
        <v>15</v>
      </c>
      <c r="C101">
        <v>0</v>
      </c>
      <c r="D101">
        <v>5</v>
      </c>
      <c r="E101">
        <v>0</v>
      </c>
      <c r="F101">
        <v>0</v>
      </c>
      <c r="G101">
        <v>0</v>
      </c>
      <c r="H101">
        <v>0</v>
      </c>
      <c r="I101">
        <v>0</v>
      </c>
      <c r="J101">
        <v>5</v>
      </c>
      <c r="K101">
        <v>0</v>
      </c>
      <c r="L101">
        <v>25</v>
      </c>
    </row>
    <row r="102" spans="1:12" hidden="1" x14ac:dyDescent="0.25">
      <c r="A102" t="s">
        <v>554</v>
      </c>
      <c r="B102">
        <v>4</v>
      </c>
      <c r="C102">
        <v>0</v>
      </c>
      <c r="D102">
        <v>0</v>
      </c>
      <c r="E102">
        <v>0</v>
      </c>
      <c r="F102">
        <v>0</v>
      </c>
      <c r="G102">
        <v>0</v>
      </c>
      <c r="H102">
        <v>0</v>
      </c>
      <c r="I102">
        <v>0</v>
      </c>
      <c r="J102">
        <v>0</v>
      </c>
      <c r="K102">
        <v>0</v>
      </c>
      <c r="L102">
        <v>4</v>
      </c>
    </row>
    <row r="103" spans="1:12" hidden="1" x14ac:dyDescent="0.25">
      <c r="A103" t="s">
        <v>555</v>
      </c>
      <c r="B103">
        <v>10</v>
      </c>
      <c r="C103">
        <v>0</v>
      </c>
      <c r="D103">
        <v>0</v>
      </c>
      <c r="E103">
        <v>0</v>
      </c>
      <c r="F103">
        <v>0</v>
      </c>
      <c r="G103">
        <v>0</v>
      </c>
      <c r="H103">
        <v>0</v>
      </c>
      <c r="I103">
        <v>0</v>
      </c>
      <c r="J103">
        <v>0</v>
      </c>
      <c r="K103">
        <v>0</v>
      </c>
      <c r="L103">
        <v>10</v>
      </c>
    </row>
    <row r="104" spans="1:12" hidden="1" x14ac:dyDescent="0.25">
      <c r="A104" t="s">
        <v>556</v>
      </c>
      <c r="B104">
        <v>7</v>
      </c>
      <c r="C104">
        <v>0</v>
      </c>
      <c r="D104">
        <v>0</v>
      </c>
      <c r="E104">
        <v>0</v>
      </c>
      <c r="F104">
        <v>0</v>
      </c>
      <c r="G104">
        <v>0</v>
      </c>
      <c r="H104">
        <v>0</v>
      </c>
      <c r="I104">
        <v>0</v>
      </c>
      <c r="J104">
        <v>0</v>
      </c>
      <c r="K104">
        <v>0</v>
      </c>
      <c r="L104">
        <v>7</v>
      </c>
    </row>
    <row r="105" spans="1:12" hidden="1" x14ac:dyDescent="0.25">
      <c r="A105" t="s">
        <v>557</v>
      </c>
      <c r="B105">
        <v>5</v>
      </c>
      <c r="C105">
        <v>0</v>
      </c>
      <c r="D105">
        <v>0</v>
      </c>
      <c r="E105">
        <v>0</v>
      </c>
      <c r="F105">
        <v>4</v>
      </c>
      <c r="G105">
        <v>0</v>
      </c>
      <c r="H105">
        <v>0</v>
      </c>
      <c r="I105">
        <v>0</v>
      </c>
      <c r="J105">
        <v>0</v>
      </c>
      <c r="K105">
        <v>6</v>
      </c>
      <c r="L105">
        <v>15</v>
      </c>
    </row>
    <row r="106" spans="1:12" hidden="1" x14ac:dyDescent="0.25">
      <c r="A106" t="s">
        <v>558</v>
      </c>
      <c r="B106">
        <v>0</v>
      </c>
      <c r="C106">
        <v>0</v>
      </c>
      <c r="D106">
        <v>0</v>
      </c>
      <c r="E106">
        <v>10</v>
      </c>
      <c r="F106">
        <v>3</v>
      </c>
      <c r="G106">
        <v>0</v>
      </c>
      <c r="H106">
        <v>0</v>
      </c>
      <c r="I106">
        <v>4</v>
      </c>
      <c r="J106">
        <v>0</v>
      </c>
      <c r="K106">
        <v>4</v>
      </c>
      <c r="L106">
        <v>21</v>
      </c>
    </row>
    <row r="107" spans="1:12" hidden="1" x14ac:dyDescent="0.25">
      <c r="A107" t="s">
        <v>559</v>
      </c>
      <c r="B107">
        <v>10</v>
      </c>
      <c r="C107">
        <v>0</v>
      </c>
      <c r="D107">
        <v>0</v>
      </c>
      <c r="E107">
        <v>0</v>
      </c>
      <c r="F107">
        <v>0</v>
      </c>
      <c r="G107">
        <v>0</v>
      </c>
      <c r="H107">
        <v>0</v>
      </c>
      <c r="I107">
        <v>0</v>
      </c>
      <c r="J107">
        <v>7</v>
      </c>
      <c r="K107">
        <v>0</v>
      </c>
      <c r="L107">
        <v>17</v>
      </c>
    </row>
    <row r="108" spans="1:12" hidden="1" x14ac:dyDescent="0.25">
      <c r="A108" t="s">
        <v>560</v>
      </c>
      <c r="B108">
        <v>26</v>
      </c>
      <c r="C108">
        <v>0</v>
      </c>
      <c r="D108">
        <v>4</v>
      </c>
      <c r="E108">
        <v>0</v>
      </c>
      <c r="F108">
        <v>0</v>
      </c>
      <c r="G108">
        <v>6</v>
      </c>
      <c r="H108">
        <v>0</v>
      </c>
      <c r="I108">
        <v>0</v>
      </c>
      <c r="J108">
        <v>8</v>
      </c>
      <c r="K108">
        <v>0</v>
      </c>
      <c r="L108">
        <v>44</v>
      </c>
    </row>
    <row r="109" spans="1:12" hidden="1" x14ac:dyDescent="0.25">
      <c r="A109" t="s">
        <v>561</v>
      </c>
      <c r="B109">
        <v>0</v>
      </c>
      <c r="C109">
        <v>0</v>
      </c>
      <c r="D109">
        <v>0</v>
      </c>
      <c r="E109">
        <v>0</v>
      </c>
      <c r="F109">
        <v>8</v>
      </c>
      <c r="G109">
        <v>0</v>
      </c>
      <c r="H109">
        <v>0</v>
      </c>
      <c r="I109">
        <v>0</v>
      </c>
      <c r="J109">
        <v>0</v>
      </c>
      <c r="K109">
        <v>0</v>
      </c>
      <c r="L109">
        <v>8</v>
      </c>
    </row>
    <row r="110" spans="1:12" hidden="1" x14ac:dyDescent="0.25">
      <c r="A110" t="s">
        <v>562</v>
      </c>
      <c r="B110">
        <v>16</v>
      </c>
      <c r="C110">
        <v>0</v>
      </c>
      <c r="D110">
        <v>0</v>
      </c>
      <c r="E110">
        <v>0</v>
      </c>
      <c r="F110">
        <v>4</v>
      </c>
      <c r="G110">
        <v>0</v>
      </c>
      <c r="H110">
        <v>0</v>
      </c>
      <c r="I110">
        <v>0</v>
      </c>
      <c r="J110">
        <v>0</v>
      </c>
      <c r="K110">
        <v>0</v>
      </c>
      <c r="L110">
        <v>20</v>
      </c>
    </row>
    <row r="111" spans="1:12" hidden="1" x14ac:dyDescent="0.25">
      <c r="A111" t="s">
        <v>563</v>
      </c>
      <c r="B111">
        <v>7</v>
      </c>
      <c r="C111">
        <v>0</v>
      </c>
      <c r="D111">
        <v>0</v>
      </c>
      <c r="E111">
        <v>0</v>
      </c>
      <c r="F111">
        <v>0</v>
      </c>
      <c r="G111">
        <v>6</v>
      </c>
      <c r="H111">
        <v>0</v>
      </c>
      <c r="I111">
        <v>0</v>
      </c>
      <c r="J111">
        <v>0</v>
      </c>
      <c r="K111">
        <v>0</v>
      </c>
      <c r="L111">
        <v>13</v>
      </c>
    </row>
    <row r="112" spans="1:12" hidden="1" x14ac:dyDescent="0.25">
      <c r="A112" t="s">
        <v>564</v>
      </c>
      <c r="B112">
        <v>11</v>
      </c>
      <c r="C112">
        <v>0</v>
      </c>
      <c r="D112">
        <v>0</v>
      </c>
      <c r="E112">
        <v>0</v>
      </c>
      <c r="F112">
        <v>0</v>
      </c>
      <c r="G112">
        <v>0</v>
      </c>
      <c r="H112">
        <v>0</v>
      </c>
      <c r="I112">
        <v>0</v>
      </c>
      <c r="J112">
        <v>6</v>
      </c>
      <c r="K112">
        <v>0</v>
      </c>
      <c r="L112">
        <v>17</v>
      </c>
    </row>
    <row r="113" spans="1:12" hidden="1" x14ac:dyDescent="0.25">
      <c r="A113" t="s">
        <v>565</v>
      </c>
      <c r="B113">
        <v>17</v>
      </c>
      <c r="C113">
        <v>0</v>
      </c>
      <c r="D113">
        <v>0</v>
      </c>
      <c r="E113">
        <v>8</v>
      </c>
      <c r="F113">
        <v>7</v>
      </c>
      <c r="G113">
        <v>3</v>
      </c>
      <c r="H113">
        <v>0</v>
      </c>
      <c r="I113">
        <v>0</v>
      </c>
      <c r="J113">
        <v>0</v>
      </c>
      <c r="K113">
        <v>10</v>
      </c>
      <c r="L113">
        <v>45</v>
      </c>
    </row>
    <row r="114" spans="1:12" hidden="1" x14ac:dyDescent="0.25">
      <c r="A114" t="s">
        <v>566</v>
      </c>
      <c r="B114">
        <v>10</v>
      </c>
      <c r="C114">
        <v>0</v>
      </c>
      <c r="D114">
        <v>0</v>
      </c>
      <c r="E114">
        <v>0</v>
      </c>
      <c r="F114">
        <v>0</v>
      </c>
      <c r="G114">
        <v>0</v>
      </c>
      <c r="H114">
        <v>0</v>
      </c>
      <c r="I114">
        <v>0</v>
      </c>
      <c r="J114">
        <v>0</v>
      </c>
      <c r="K114">
        <v>0</v>
      </c>
      <c r="L114">
        <v>10</v>
      </c>
    </row>
    <row r="115" spans="1:12" hidden="1" x14ac:dyDescent="0.25">
      <c r="A115" t="s">
        <v>567</v>
      </c>
      <c r="B115">
        <v>21</v>
      </c>
      <c r="C115">
        <v>0</v>
      </c>
      <c r="D115">
        <v>8</v>
      </c>
      <c r="E115">
        <v>0</v>
      </c>
      <c r="F115">
        <v>0</v>
      </c>
      <c r="G115">
        <v>0</v>
      </c>
      <c r="H115">
        <v>0</v>
      </c>
      <c r="I115">
        <v>0</v>
      </c>
      <c r="J115">
        <v>4</v>
      </c>
      <c r="K115">
        <v>0</v>
      </c>
      <c r="L115">
        <v>33</v>
      </c>
    </row>
    <row r="116" spans="1:12" hidden="1" x14ac:dyDescent="0.25">
      <c r="A116" t="s">
        <v>568</v>
      </c>
      <c r="B116">
        <v>17</v>
      </c>
      <c r="C116">
        <v>0</v>
      </c>
      <c r="D116">
        <v>7</v>
      </c>
      <c r="E116">
        <v>0</v>
      </c>
      <c r="F116">
        <v>0</v>
      </c>
      <c r="G116">
        <v>0</v>
      </c>
      <c r="H116">
        <v>0</v>
      </c>
      <c r="I116">
        <v>0</v>
      </c>
      <c r="J116">
        <v>12</v>
      </c>
      <c r="K116">
        <v>0</v>
      </c>
      <c r="L116">
        <v>36</v>
      </c>
    </row>
    <row r="117" spans="1:12" hidden="1" x14ac:dyDescent="0.25">
      <c r="A117" t="s">
        <v>569</v>
      </c>
      <c r="B117">
        <v>0</v>
      </c>
      <c r="C117">
        <v>0</v>
      </c>
      <c r="D117">
        <v>0</v>
      </c>
      <c r="E117">
        <v>0</v>
      </c>
      <c r="F117">
        <v>0</v>
      </c>
      <c r="G117">
        <v>0</v>
      </c>
      <c r="H117">
        <v>0</v>
      </c>
      <c r="I117">
        <v>0</v>
      </c>
      <c r="J117">
        <v>2</v>
      </c>
      <c r="K117">
        <v>0</v>
      </c>
      <c r="L117">
        <v>2</v>
      </c>
    </row>
    <row r="118" spans="1:12" hidden="1" x14ac:dyDescent="0.25">
      <c r="A118" t="s">
        <v>570</v>
      </c>
      <c r="B118">
        <v>10</v>
      </c>
      <c r="C118">
        <v>0</v>
      </c>
      <c r="D118">
        <v>0</v>
      </c>
      <c r="E118">
        <v>42</v>
      </c>
      <c r="F118">
        <v>16</v>
      </c>
      <c r="G118">
        <v>2</v>
      </c>
      <c r="H118">
        <v>0</v>
      </c>
      <c r="I118">
        <v>0</v>
      </c>
      <c r="J118">
        <v>0</v>
      </c>
      <c r="K118">
        <v>20</v>
      </c>
      <c r="L118">
        <v>90</v>
      </c>
    </row>
    <row r="119" spans="1:12" hidden="1" x14ac:dyDescent="0.25">
      <c r="A119" t="s">
        <v>571</v>
      </c>
      <c r="B119">
        <v>10</v>
      </c>
      <c r="C119">
        <v>0</v>
      </c>
      <c r="D119">
        <v>0</v>
      </c>
      <c r="E119">
        <v>0</v>
      </c>
      <c r="F119">
        <v>0</v>
      </c>
      <c r="G119">
        <v>0</v>
      </c>
      <c r="H119">
        <v>0</v>
      </c>
      <c r="I119">
        <v>0</v>
      </c>
      <c r="J119">
        <v>6</v>
      </c>
      <c r="K119">
        <v>0</v>
      </c>
      <c r="L119">
        <v>16</v>
      </c>
    </row>
    <row r="120" spans="1:12" hidden="1" x14ac:dyDescent="0.25">
      <c r="A120" t="s">
        <v>572</v>
      </c>
      <c r="B120">
        <v>4</v>
      </c>
      <c r="C120">
        <v>0</v>
      </c>
      <c r="D120">
        <v>0</v>
      </c>
      <c r="E120">
        <v>0</v>
      </c>
      <c r="F120">
        <v>0</v>
      </c>
      <c r="G120">
        <v>0</v>
      </c>
      <c r="H120">
        <v>0</v>
      </c>
      <c r="I120">
        <v>0</v>
      </c>
      <c r="J120">
        <v>0</v>
      </c>
      <c r="K120">
        <v>0</v>
      </c>
      <c r="L120">
        <v>4</v>
      </c>
    </row>
    <row r="121" spans="1:12" hidden="1" x14ac:dyDescent="0.25">
      <c r="A121" t="s">
        <v>573</v>
      </c>
      <c r="B121">
        <v>20</v>
      </c>
      <c r="C121">
        <v>0</v>
      </c>
      <c r="D121">
        <v>0</v>
      </c>
      <c r="E121">
        <v>0</v>
      </c>
      <c r="F121">
        <v>0</v>
      </c>
      <c r="G121">
        <v>0</v>
      </c>
      <c r="H121">
        <v>0</v>
      </c>
      <c r="I121">
        <v>0</v>
      </c>
      <c r="J121">
        <v>10</v>
      </c>
      <c r="K121">
        <v>0</v>
      </c>
      <c r="L121">
        <v>30</v>
      </c>
    </row>
    <row r="122" spans="1:12" hidden="1" x14ac:dyDescent="0.25">
      <c r="A122" t="s">
        <v>574</v>
      </c>
      <c r="B122">
        <v>10</v>
      </c>
      <c r="C122">
        <v>0</v>
      </c>
      <c r="D122">
        <v>0</v>
      </c>
      <c r="E122">
        <v>0</v>
      </c>
      <c r="F122">
        <v>0</v>
      </c>
      <c r="G122">
        <v>0</v>
      </c>
      <c r="H122">
        <v>0</v>
      </c>
      <c r="I122">
        <v>0</v>
      </c>
      <c r="J122">
        <v>0</v>
      </c>
      <c r="K122">
        <v>0</v>
      </c>
      <c r="L122">
        <v>10</v>
      </c>
    </row>
    <row r="123" spans="1:12" hidden="1" x14ac:dyDescent="0.25">
      <c r="A123" t="s">
        <v>575</v>
      </c>
      <c r="B123">
        <v>14</v>
      </c>
      <c r="C123">
        <v>0</v>
      </c>
      <c r="D123">
        <v>0</v>
      </c>
      <c r="E123">
        <v>0</v>
      </c>
      <c r="F123">
        <v>0</v>
      </c>
      <c r="G123">
        <v>0</v>
      </c>
      <c r="H123">
        <v>0</v>
      </c>
      <c r="I123">
        <v>0</v>
      </c>
      <c r="J123">
        <v>0</v>
      </c>
      <c r="K123">
        <v>0</v>
      </c>
      <c r="L123">
        <v>14</v>
      </c>
    </row>
    <row r="124" spans="1:12" hidden="1" x14ac:dyDescent="0.25">
      <c r="A124" t="s">
        <v>576</v>
      </c>
      <c r="B124">
        <v>10</v>
      </c>
      <c r="C124">
        <v>0</v>
      </c>
      <c r="D124">
        <v>6</v>
      </c>
      <c r="E124">
        <v>0</v>
      </c>
      <c r="F124">
        <v>0</v>
      </c>
      <c r="G124">
        <v>0</v>
      </c>
      <c r="H124">
        <v>0</v>
      </c>
      <c r="I124">
        <v>0</v>
      </c>
      <c r="J124">
        <v>9</v>
      </c>
      <c r="K124">
        <v>0</v>
      </c>
      <c r="L124">
        <v>25</v>
      </c>
    </row>
    <row r="125" spans="1:12" hidden="1" x14ac:dyDescent="0.25">
      <c r="A125" t="s">
        <v>577</v>
      </c>
      <c r="B125">
        <v>10</v>
      </c>
      <c r="C125">
        <v>0</v>
      </c>
      <c r="D125">
        <v>0</v>
      </c>
      <c r="E125">
        <v>0</v>
      </c>
      <c r="F125">
        <v>0</v>
      </c>
      <c r="G125">
        <v>0</v>
      </c>
      <c r="H125">
        <v>0</v>
      </c>
      <c r="I125">
        <v>0</v>
      </c>
      <c r="J125">
        <v>0</v>
      </c>
      <c r="K125">
        <v>0</v>
      </c>
      <c r="L125">
        <v>10</v>
      </c>
    </row>
    <row r="126" spans="1:12" hidden="1" x14ac:dyDescent="0.25">
      <c r="A126" t="s">
        <v>578</v>
      </c>
      <c r="B126">
        <v>10</v>
      </c>
      <c r="C126">
        <v>0</v>
      </c>
      <c r="D126">
        <v>0</v>
      </c>
      <c r="E126">
        <v>0</v>
      </c>
      <c r="F126">
        <v>0</v>
      </c>
      <c r="G126">
        <v>0</v>
      </c>
      <c r="H126">
        <v>0</v>
      </c>
      <c r="I126">
        <v>0</v>
      </c>
      <c r="J126">
        <v>0</v>
      </c>
      <c r="K126">
        <v>0</v>
      </c>
      <c r="L126">
        <v>10</v>
      </c>
    </row>
    <row r="127" spans="1:12" hidden="1" x14ac:dyDescent="0.25">
      <c r="A127" t="s">
        <v>579</v>
      </c>
      <c r="B127">
        <v>10</v>
      </c>
      <c r="C127">
        <v>0</v>
      </c>
      <c r="D127">
        <v>6</v>
      </c>
      <c r="E127">
        <v>0</v>
      </c>
      <c r="F127">
        <v>0</v>
      </c>
      <c r="G127">
        <v>0</v>
      </c>
      <c r="H127">
        <v>0</v>
      </c>
      <c r="I127">
        <v>0</v>
      </c>
      <c r="J127">
        <v>8</v>
      </c>
      <c r="K127">
        <v>0</v>
      </c>
      <c r="L127">
        <v>24</v>
      </c>
    </row>
    <row r="128" spans="1:12" hidden="1" x14ac:dyDescent="0.25">
      <c r="A128" t="s">
        <v>580</v>
      </c>
      <c r="B128">
        <v>5</v>
      </c>
      <c r="C128">
        <v>0</v>
      </c>
      <c r="D128">
        <v>0</v>
      </c>
      <c r="E128">
        <v>0</v>
      </c>
      <c r="F128">
        <v>0</v>
      </c>
      <c r="G128">
        <v>0</v>
      </c>
      <c r="H128">
        <v>0</v>
      </c>
      <c r="I128">
        <v>0</v>
      </c>
      <c r="J128">
        <v>0</v>
      </c>
      <c r="K128">
        <v>0</v>
      </c>
      <c r="L128">
        <v>5</v>
      </c>
    </row>
    <row r="129" spans="1:12" hidden="1" x14ac:dyDescent="0.25">
      <c r="A129" t="s">
        <v>581</v>
      </c>
      <c r="B129">
        <v>7</v>
      </c>
      <c r="C129">
        <v>0</v>
      </c>
      <c r="D129">
        <v>0</v>
      </c>
      <c r="E129">
        <v>0</v>
      </c>
      <c r="F129">
        <v>0</v>
      </c>
      <c r="G129">
        <v>0</v>
      </c>
      <c r="H129">
        <v>0</v>
      </c>
      <c r="I129">
        <v>0</v>
      </c>
      <c r="J129">
        <v>0</v>
      </c>
      <c r="K129">
        <v>0</v>
      </c>
      <c r="L129">
        <v>7</v>
      </c>
    </row>
    <row r="130" spans="1:12" hidden="1" x14ac:dyDescent="0.25">
      <c r="A130" t="s">
        <v>582</v>
      </c>
      <c r="B130">
        <v>10</v>
      </c>
      <c r="C130">
        <v>0</v>
      </c>
      <c r="D130">
        <v>0</v>
      </c>
      <c r="E130">
        <v>0</v>
      </c>
      <c r="F130">
        <v>0</v>
      </c>
      <c r="G130">
        <v>0</v>
      </c>
      <c r="H130">
        <v>0</v>
      </c>
      <c r="I130">
        <v>0</v>
      </c>
      <c r="J130">
        <v>0</v>
      </c>
      <c r="K130">
        <v>0</v>
      </c>
      <c r="L130">
        <v>10</v>
      </c>
    </row>
    <row r="131" spans="1:12" hidden="1" x14ac:dyDescent="0.25">
      <c r="A131" t="s">
        <v>583</v>
      </c>
      <c r="B131">
        <v>10</v>
      </c>
      <c r="C131">
        <v>0</v>
      </c>
      <c r="D131">
        <v>2</v>
      </c>
      <c r="E131">
        <v>0</v>
      </c>
      <c r="F131">
        <v>0</v>
      </c>
      <c r="G131">
        <v>0</v>
      </c>
      <c r="H131">
        <v>0</v>
      </c>
      <c r="I131">
        <v>0</v>
      </c>
      <c r="J131">
        <v>5</v>
      </c>
      <c r="K131">
        <v>0</v>
      </c>
      <c r="L131">
        <v>17</v>
      </c>
    </row>
    <row r="132" spans="1:12" hidden="1" x14ac:dyDescent="0.25">
      <c r="A132" t="s">
        <v>584</v>
      </c>
      <c r="B132">
        <v>6</v>
      </c>
      <c r="C132">
        <v>0</v>
      </c>
      <c r="D132">
        <v>0</v>
      </c>
      <c r="E132">
        <v>0</v>
      </c>
      <c r="F132">
        <v>0</v>
      </c>
      <c r="G132">
        <v>0</v>
      </c>
      <c r="H132">
        <v>0</v>
      </c>
      <c r="I132">
        <v>0</v>
      </c>
      <c r="J132">
        <v>10</v>
      </c>
      <c r="K132">
        <v>0</v>
      </c>
      <c r="L132">
        <v>16</v>
      </c>
    </row>
    <row r="133" spans="1:12" hidden="1" x14ac:dyDescent="0.25">
      <c r="A133" t="s">
        <v>585</v>
      </c>
      <c r="B133">
        <v>10</v>
      </c>
      <c r="C133">
        <v>0</v>
      </c>
      <c r="D133">
        <v>0</v>
      </c>
      <c r="E133">
        <v>0</v>
      </c>
      <c r="F133">
        <v>0</v>
      </c>
      <c r="G133">
        <v>0</v>
      </c>
      <c r="H133">
        <v>0</v>
      </c>
      <c r="I133">
        <v>0</v>
      </c>
      <c r="J133">
        <v>0</v>
      </c>
      <c r="K133">
        <v>0</v>
      </c>
      <c r="L133">
        <v>10</v>
      </c>
    </row>
    <row r="134" spans="1:12" hidden="1" x14ac:dyDescent="0.25">
      <c r="A134" t="s">
        <v>586</v>
      </c>
      <c r="B134">
        <v>9</v>
      </c>
      <c r="C134">
        <v>0</v>
      </c>
      <c r="D134">
        <v>0</v>
      </c>
      <c r="E134">
        <v>0</v>
      </c>
      <c r="F134">
        <v>0</v>
      </c>
      <c r="G134">
        <v>0</v>
      </c>
      <c r="H134">
        <v>0</v>
      </c>
      <c r="I134">
        <v>0</v>
      </c>
      <c r="J134">
        <v>0</v>
      </c>
      <c r="K134">
        <v>0</v>
      </c>
      <c r="L134">
        <v>9</v>
      </c>
    </row>
    <row r="135" spans="1:12" hidden="1" x14ac:dyDescent="0.25">
      <c r="A135" t="s">
        <v>587</v>
      </c>
      <c r="B135">
        <v>16</v>
      </c>
      <c r="C135">
        <v>0</v>
      </c>
      <c r="D135">
        <v>0</v>
      </c>
      <c r="E135">
        <v>0</v>
      </c>
      <c r="F135">
        <v>0</v>
      </c>
      <c r="G135">
        <v>0</v>
      </c>
      <c r="H135">
        <v>0</v>
      </c>
      <c r="I135">
        <v>0</v>
      </c>
      <c r="J135">
        <v>0</v>
      </c>
      <c r="K135">
        <v>0</v>
      </c>
      <c r="L135">
        <v>16</v>
      </c>
    </row>
    <row r="136" spans="1:12" hidden="1" x14ac:dyDescent="0.25">
      <c r="A136" t="s">
        <v>588</v>
      </c>
      <c r="B136">
        <v>10</v>
      </c>
      <c r="C136">
        <v>0</v>
      </c>
      <c r="D136">
        <v>3</v>
      </c>
      <c r="E136">
        <v>0</v>
      </c>
      <c r="F136">
        <v>0</v>
      </c>
      <c r="G136">
        <v>0</v>
      </c>
      <c r="H136">
        <v>0</v>
      </c>
      <c r="I136">
        <v>0</v>
      </c>
      <c r="J136">
        <v>9</v>
      </c>
      <c r="K136">
        <v>0</v>
      </c>
      <c r="L136">
        <v>22</v>
      </c>
    </row>
    <row r="137" spans="1:12" hidden="1" x14ac:dyDescent="0.25">
      <c r="A137" t="s">
        <v>589</v>
      </c>
      <c r="B137">
        <v>14</v>
      </c>
      <c r="C137">
        <v>0</v>
      </c>
      <c r="D137">
        <v>2</v>
      </c>
      <c r="E137">
        <v>0</v>
      </c>
      <c r="F137">
        <v>0</v>
      </c>
      <c r="G137">
        <v>2</v>
      </c>
      <c r="H137">
        <v>2</v>
      </c>
      <c r="I137">
        <v>0</v>
      </c>
      <c r="J137">
        <v>3</v>
      </c>
      <c r="K137">
        <v>0</v>
      </c>
      <c r="L137">
        <v>23</v>
      </c>
    </row>
    <row r="138" spans="1:12" hidden="1" x14ac:dyDescent="0.25">
      <c r="A138" t="s">
        <v>590</v>
      </c>
      <c r="B138">
        <v>6</v>
      </c>
      <c r="C138">
        <v>0</v>
      </c>
      <c r="D138">
        <v>0</v>
      </c>
      <c r="E138">
        <v>0</v>
      </c>
      <c r="F138">
        <v>0</v>
      </c>
      <c r="G138">
        <v>0</v>
      </c>
      <c r="H138">
        <v>0</v>
      </c>
      <c r="I138">
        <v>0</v>
      </c>
      <c r="J138">
        <v>0</v>
      </c>
      <c r="K138">
        <v>0</v>
      </c>
      <c r="L138">
        <v>6</v>
      </c>
    </row>
    <row r="139" spans="1:12" hidden="1" x14ac:dyDescent="0.25">
      <c r="A139" t="s">
        <v>591</v>
      </c>
      <c r="B139">
        <v>9</v>
      </c>
      <c r="C139">
        <v>0</v>
      </c>
      <c r="D139">
        <v>0</v>
      </c>
      <c r="E139">
        <v>0</v>
      </c>
      <c r="F139">
        <v>0</v>
      </c>
      <c r="G139">
        <v>0</v>
      </c>
      <c r="H139">
        <v>0</v>
      </c>
      <c r="I139">
        <v>0</v>
      </c>
      <c r="J139">
        <v>0</v>
      </c>
      <c r="K139">
        <v>0</v>
      </c>
      <c r="L139">
        <v>9</v>
      </c>
    </row>
    <row r="140" spans="1:12" hidden="1" x14ac:dyDescent="0.25">
      <c r="A140" t="s">
        <v>592</v>
      </c>
      <c r="B140">
        <v>18</v>
      </c>
      <c r="C140">
        <v>0</v>
      </c>
      <c r="D140">
        <v>6</v>
      </c>
      <c r="E140">
        <v>0</v>
      </c>
      <c r="F140">
        <v>0</v>
      </c>
      <c r="G140">
        <v>0</v>
      </c>
      <c r="H140">
        <v>0</v>
      </c>
      <c r="I140">
        <v>0</v>
      </c>
      <c r="J140">
        <v>0</v>
      </c>
      <c r="K140">
        <v>12</v>
      </c>
      <c r="L140">
        <v>36</v>
      </c>
    </row>
    <row r="141" spans="1:12" hidden="1" x14ac:dyDescent="0.25">
      <c r="A141" t="s">
        <v>593</v>
      </c>
      <c r="B141">
        <v>6</v>
      </c>
      <c r="C141">
        <v>0</v>
      </c>
      <c r="D141">
        <v>0</v>
      </c>
      <c r="E141">
        <v>0</v>
      </c>
      <c r="F141">
        <v>0</v>
      </c>
      <c r="G141">
        <v>0</v>
      </c>
      <c r="H141">
        <v>0</v>
      </c>
      <c r="I141">
        <v>0</v>
      </c>
      <c r="J141">
        <v>10</v>
      </c>
      <c r="K141">
        <v>0</v>
      </c>
      <c r="L141">
        <v>16</v>
      </c>
    </row>
    <row r="142" spans="1:12" hidden="1" x14ac:dyDescent="0.25">
      <c r="A142" t="s">
        <v>594</v>
      </c>
      <c r="B142">
        <v>18</v>
      </c>
      <c r="C142">
        <v>0</v>
      </c>
      <c r="D142">
        <v>5</v>
      </c>
      <c r="E142">
        <v>0</v>
      </c>
      <c r="F142">
        <v>0</v>
      </c>
      <c r="G142">
        <v>0</v>
      </c>
      <c r="H142">
        <v>0</v>
      </c>
      <c r="I142">
        <v>0</v>
      </c>
      <c r="J142">
        <v>10</v>
      </c>
      <c r="K142">
        <v>0</v>
      </c>
      <c r="L142">
        <v>33</v>
      </c>
    </row>
    <row r="143" spans="1:12" hidden="1" x14ac:dyDescent="0.25">
      <c r="A143" t="s">
        <v>595</v>
      </c>
      <c r="B143">
        <v>6</v>
      </c>
      <c r="C143">
        <v>0</v>
      </c>
      <c r="D143">
        <v>2</v>
      </c>
      <c r="E143">
        <v>0</v>
      </c>
      <c r="F143">
        <v>0</v>
      </c>
      <c r="G143">
        <v>0</v>
      </c>
      <c r="H143">
        <v>0</v>
      </c>
      <c r="I143">
        <v>0</v>
      </c>
      <c r="J143">
        <v>6</v>
      </c>
      <c r="K143">
        <v>0</v>
      </c>
      <c r="L143">
        <v>14</v>
      </c>
    </row>
    <row r="144" spans="1:12" hidden="1" x14ac:dyDescent="0.25">
      <c r="A144" t="s">
        <v>596</v>
      </c>
      <c r="B144">
        <v>8</v>
      </c>
      <c r="C144">
        <v>0</v>
      </c>
      <c r="D144">
        <v>0</v>
      </c>
      <c r="E144">
        <v>0</v>
      </c>
      <c r="F144">
        <v>0</v>
      </c>
      <c r="G144">
        <v>0</v>
      </c>
      <c r="H144">
        <v>0</v>
      </c>
      <c r="I144">
        <v>0</v>
      </c>
      <c r="J144">
        <v>0</v>
      </c>
      <c r="K144">
        <v>0</v>
      </c>
      <c r="L144">
        <v>8</v>
      </c>
    </row>
    <row r="145" spans="1:12" hidden="1" x14ac:dyDescent="0.25">
      <c r="A145" t="s">
        <v>597</v>
      </c>
      <c r="B145">
        <v>8</v>
      </c>
      <c r="C145">
        <v>0</v>
      </c>
      <c r="D145">
        <v>28</v>
      </c>
      <c r="E145">
        <v>0</v>
      </c>
      <c r="F145">
        <v>0</v>
      </c>
      <c r="G145">
        <v>0</v>
      </c>
      <c r="H145">
        <v>0</v>
      </c>
      <c r="I145">
        <v>0</v>
      </c>
      <c r="J145">
        <v>0</v>
      </c>
      <c r="K145">
        <v>0</v>
      </c>
      <c r="L145">
        <v>36</v>
      </c>
    </row>
    <row r="146" spans="1:12" hidden="1" x14ac:dyDescent="0.25">
      <c r="A146" t="s">
        <v>598</v>
      </c>
      <c r="B146">
        <v>16</v>
      </c>
      <c r="C146">
        <v>0</v>
      </c>
      <c r="D146">
        <v>1</v>
      </c>
      <c r="E146">
        <v>0</v>
      </c>
      <c r="F146">
        <v>0</v>
      </c>
      <c r="G146">
        <v>0</v>
      </c>
      <c r="H146">
        <v>0</v>
      </c>
      <c r="I146">
        <v>0</v>
      </c>
      <c r="J146">
        <v>0</v>
      </c>
      <c r="K146">
        <v>10</v>
      </c>
      <c r="L146">
        <v>27</v>
      </c>
    </row>
    <row r="147" spans="1:12" hidden="1" x14ac:dyDescent="0.25">
      <c r="A147" t="s">
        <v>599</v>
      </c>
      <c r="B147">
        <v>7</v>
      </c>
      <c r="C147">
        <v>0</v>
      </c>
      <c r="D147">
        <v>0</v>
      </c>
      <c r="E147">
        <v>0</v>
      </c>
      <c r="F147">
        <v>0</v>
      </c>
      <c r="G147">
        <v>0</v>
      </c>
      <c r="H147">
        <v>0</v>
      </c>
      <c r="I147">
        <v>0</v>
      </c>
      <c r="J147">
        <v>4</v>
      </c>
      <c r="K147">
        <v>0</v>
      </c>
      <c r="L147">
        <v>11</v>
      </c>
    </row>
    <row r="148" spans="1:12" hidden="1" x14ac:dyDescent="0.25">
      <c r="A148" t="s">
        <v>600</v>
      </c>
      <c r="B148">
        <v>6</v>
      </c>
      <c r="C148">
        <v>0</v>
      </c>
      <c r="D148">
        <v>6</v>
      </c>
      <c r="E148">
        <v>0</v>
      </c>
      <c r="F148">
        <v>0</v>
      </c>
      <c r="G148">
        <v>0</v>
      </c>
      <c r="H148">
        <v>0</v>
      </c>
      <c r="I148">
        <v>0</v>
      </c>
      <c r="J148">
        <v>8</v>
      </c>
      <c r="K148">
        <v>0</v>
      </c>
      <c r="L148">
        <v>20</v>
      </c>
    </row>
    <row r="149" spans="1:12" hidden="1" x14ac:dyDescent="0.25">
      <c r="A149" t="s">
        <v>601</v>
      </c>
      <c r="B149">
        <v>0</v>
      </c>
      <c r="C149">
        <v>0</v>
      </c>
      <c r="D149">
        <v>0</v>
      </c>
      <c r="E149">
        <v>19</v>
      </c>
      <c r="F149">
        <v>2</v>
      </c>
      <c r="G149">
        <v>0</v>
      </c>
      <c r="H149">
        <v>0</v>
      </c>
      <c r="I149">
        <v>0</v>
      </c>
      <c r="J149">
        <v>0</v>
      </c>
      <c r="K149">
        <v>6</v>
      </c>
      <c r="L149">
        <v>27</v>
      </c>
    </row>
    <row r="150" spans="1:12" hidden="1" x14ac:dyDescent="0.25">
      <c r="A150" t="s">
        <v>602</v>
      </c>
      <c r="B150">
        <v>8</v>
      </c>
      <c r="C150">
        <v>0</v>
      </c>
      <c r="D150">
        <v>0</v>
      </c>
      <c r="E150">
        <v>0</v>
      </c>
      <c r="F150">
        <v>0</v>
      </c>
      <c r="G150">
        <v>0</v>
      </c>
      <c r="H150">
        <v>0</v>
      </c>
      <c r="I150">
        <v>0</v>
      </c>
      <c r="J150">
        <v>0</v>
      </c>
      <c r="K150">
        <v>0</v>
      </c>
      <c r="L150">
        <v>8</v>
      </c>
    </row>
    <row r="151" spans="1:12" hidden="1" x14ac:dyDescent="0.25">
      <c r="A151" t="s">
        <v>603</v>
      </c>
      <c r="B151">
        <v>7</v>
      </c>
      <c r="C151">
        <v>0</v>
      </c>
      <c r="D151">
        <v>0</v>
      </c>
      <c r="E151">
        <v>0</v>
      </c>
      <c r="F151">
        <v>0</v>
      </c>
      <c r="G151">
        <v>0</v>
      </c>
      <c r="H151">
        <v>0</v>
      </c>
      <c r="I151">
        <v>0</v>
      </c>
      <c r="J151">
        <v>7</v>
      </c>
      <c r="K151">
        <v>0</v>
      </c>
      <c r="L151">
        <v>14</v>
      </c>
    </row>
    <row r="152" spans="1:12" hidden="1" x14ac:dyDescent="0.25">
      <c r="A152" t="s">
        <v>604</v>
      </c>
      <c r="B152">
        <v>5</v>
      </c>
      <c r="C152">
        <v>0</v>
      </c>
      <c r="D152">
        <v>0</v>
      </c>
      <c r="E152">
        <v>0</v>
      </c>
      <c r="F152">
        <v>0</v>
      </c>
      <c r="G152">
        <v>0</v>
      </c>
      <c r="H152">
        <v>0</v>
      </c>
      <c r="I152">
        <v>0</v>
      </c>
      <c r="J152">
        <v>0</v>
      </c>
      <c r="K152">
        <v>0</v>
      </c>
      <c r="L152">
        <v>5</v>
      </c>
    </row>
    <row r="153" spans="1:12" hidden="1" x14ac:dyDescent="0.25">
      <c r="A153" t="s">
        <v>605</v>
      </c>
      <c r="B153">
        <v>20</v>
      </c>
      <c r="C153">
        <v>0</v>
      </c>
      <c r="D153">
        <v>0</v>
      </c>
      <c r="E153">
        <v>0</v>
      </c>
      <c r="F153">
        <v>0</v>
      </c>
      <c r="G153">
        <v>0</v>
      </c>
      <c r="H153">
        <v>0</v>
      </c>
      <c r="I153">
        <v>0</v>
      </c>
      <c r="J153">
        <v>0</v>
      </c>
      <c r="K153">
        <v>0</v>
      </c>
      <c r="L153">
        <v>20</v>
      </c>
    </row>
    <row r="154" spans="1:12" hidden="1" x14ac:dyDescent="0.25">
      <c r="A154" t="s">
        <v>606</v>
      </c>
      <c r="B154">
        <v>6</v>
      </c>
      <c r="C154">
        <v>0</v>
      </c>
      <c r="D154">
        <v>0</v>
      </c>
      <c r="E154">
        <v>0</v>
      </c>
      <c r="F154">
        <v>0</v>
      </c>
      <c r="G154">
        <v>0</v>
      </c>
      <c r="H154">
        <v>0</v>
      </c>
      <c r="I154">
        <v>0</v>
      </c>
      <c r="J154">
        <v>4</v>
      </c>
      <c r="K154">
        <v>0</v>
      </c>
      <c r="L154">
        <v>10</v>
      </c>
    </row>
    <row r="155" spans="1:12" hidden="1" x14ac:dyDescent="0.25">
      <c r="A155" t="s">
        <v>607</v>
      </c>
      <c r="B155">
        <v>0</v>
      </c>
      <c r="C155">
        <v>0</v>
      </c>
      <c r="D155">
        <v>0</v>
      </c>
      <c r="E155">
        <v>62</v>
      </c>
      <c r="F155">
        <v>8</v>
      </c>
      <c r="G155">
        <v>0</v>
      </c>
      <c r="H155">
        <v>0</v>
      </c>
      <c r="I155">
        <v>0</v>
      </c>
      <c r="J155">
        <v>0</v>
      </c>
      <c r="K155">
        <v>0</v>
      </c>
      <c r="L155">
        <v>70</v>
      </c>
    </row>
    <row r="156" spans="1:12" hidden="1" x14ac:dyDescent="0.25">
      <c r="A156" t="s">
        <v>608</v>
      </c>
      <c r="B156">
        <v>0</v>
      </c>
      <c r="C156">
        <v>0</v>
      </c>
      <c r="D156">
        <v>10</v>
      </c>
      <c r="E156">
        <v>0</v>
      </c>
      <c r="F156">
        <v>0</v>
      </c>
      <c r="G156">
        <v>0</v>
      </c>
      <c r="H156">
        <v>0</v>
      </c>
      <c r="I156">
        <v>0</v>
      </c>
      <c r="J156">
        <v>0</v>
      </c>
      <c r="K156">
        <v>6</v>
      </c>
      <c r="L156">
        <v>16</v>
      </c>
    </row>
    <row r="157" spans="1:12" hidden="1" x14ac:dyDescent="0.25">
      <c r="A157" t="s">
        <v>609</v>
      </c>
      <c r="B157">
        <v>0</v>
      </c>
      <c r="C157">
        <v>0</v>
      </c>
      <c r="D157">
        <v>0</v>
      </c>
      <c r="E157">
        <v>16</v>
      </c>
      <c r="F157">
        <v>5</v>
      </c>
      <c r="G157">
        <v>0</v>
      </c>
      <c r="H157">
        <v>0</v>
      </c>
      <c r="I157">
        <v>0</v>
      </c>
      <c r="J157">
        <v>0</v>
      </c>
      <c r="K157">
        <v>0</v>
      </c>
      <c r="L157">
        <v>21</v>
      </c>
    </row>
    <row r="158" spans="1:12" hidden="1" x14ac:dyDescent="0.25">
      <c r="A158" t="s">
        <v>610</v>
      </c>
      <c r="B158">
        <v>11</v>
      </c>
      <c r="C158">
        <v>0</v>
      </c>
      <c r="D158">
        <v>6</v>
      </c>
      <c r="E158">
        <v>0</v>
      </c>
      <c r="F158">
        <v>0</v>
      </c>
      <c r="G158">
        <v>3</v>
      </c>
      <c r="H158">
        <v>0</v>
      </c>
      <c r="I158">
        <v>0</v>
      </c>
      <c r="J158">
        <v>0</v>
      </c>
      <c r="K158">
        <v>9</v>
      </c>
      <c r="L158">
        <v>29</v>
      </c>
    </row>
    <row r="159" spans="1:12" hidden="1" x14ac:dyDescent="0.25">
      <c r="A159" t="s">
        <v>611</v>
      </c>
      <c r="B159">
        <v>10</v>
      </c>
      <c r="C159">
        <v>0</v>
      </c>
      <c r="D159">
        <v>0</v>
      </c>
      <c r="E159">
        <v>0</v>
      </c>
      <c r="F159">
        <v>0</v>
      </c>
      <c r="G159">
        <v>0</v>
      </c>
      <c r="H159">
        <v>0</v>
      </c>
      <c r="I159">
        <v>0</v>
      </c>
      <c r="J159">
        <v>0</v>
      </c>
      <c r="K159">
        <v>0</v>
      </c>
      <c r="L159">
        <v>10</v>
      </c>
    </row>
    <row r="160" spans="1:12" hidden="1" x14ac:dyDescent="0.25">
      <c r="A160" t="s">
        <v>612</v>
      </c>
      <c r="B160">
        <v>0</v>
      </c>
      <c r="C160">
        <v>0</v>
      </c>
      <c r="D160">
        <v>0</v>
      </c>
      <c r="E160">
        <v>0</v>
      </c>
      <c r="F160">
        <v>8</v>
      </c>
      <c r="G160">
        <v>0</v>
      </c>
      <c r="H160">
        <v>0</v>
      </c>
      <c r="I160">
        <v>0</v>
      </c>
      <c r="J160">
        <v>0</v>
      </c>
      <c r="K160">
        <v>0</v>
      </c>
      <c r="L160">
        <v>8</v>
      </c>
    </row>
    <row r="161" spans="1:12" hidden="1" x14ac:dyDescent="0.25">
      <c r="A161" t="s">
        <v>613</v>
      </c>
      <c r="B161">
        <v>16</v>
      </c>
      <c r="C161">
        <v>0</v>
      </c>
      <c r="D161">
        <v>0</v>
      </c>
      <c r="E161">
        <v>0</v>
      </c>
      <c r="F161">
        <v>0</v>
      </c>
      <c r="G161">
        <v>0</v>
      </c>
      <c r="H161">
        <v>0</v>
      </c>
      <c r="I161">
        <v>0</v>
      </c>
      <c r="J161">
        <v>0</v>
      </c>
      <c r="K161">
        <v>0</v>
      </c>
      <c r="L161">
        <v>16</v>
      </c>
    </row>
    <row r="162" spans="1:12" hidden="1" x14ac:dyDescent="0.25">
      <c r="A162" t="s">
        <v>614</v>
      </c>
      <c r="B162">
        <v>0</v>
      </c>
      <c r="C162">
        <v>0</v>
      </c>
      <c r="D162">
        <v>0</v>
      </c>
      <c r="E162">
        <v>20</v>
      </c>
      <c r="F162">
        <v>6</v>
      </c>
      <c r="G162">
        <v>0</v>
      </c>
      <c r="H162">
        <v>0</v>
      </c>
      <c r="I162">
        <v>0</v>
      </c>
      <c r="J162">
        <v>0</v>
      </c>
      <c r="K162">
        <v>0</v>
      </c>
      <c r="L162">
        <v>26</v>
      </c>
    </row>
    <row r="163" spans="1:12" hidden="1" x14ac:dyDescent="0.25">
      <c r="A163" t="s">
        <v>615</v>
      </c>
      <c r="B163">
        <v>0</v>
      </c>
      <c r="C163">
        <v>0</v>
      </c>
      <c r="D163">
        <v>0</v>
      </c>
      <c r="E163">
        <v>15</v>
      </c>
      <c r="F163">
        <v>2</v>
      </c>
      <c r="G163">
        <v>0</v>
      </c>
      <c r="H163">
        <v>0</v>
      </c>
      <c r="I163">
        <v>0</v>
      </c>
      <c r="J163">
        <v>0</v>
      </c>
      <c r="K163">
        <v>5</v>
      </c>
      <c r="L163">
        <v>22</v>
      </c>
    </row>
    <row r="164" spans="1:12" hidden="1" x14ac:dyDescent="0.25">
      <c r="A164" t="s">
        <v>616</v>
      </c>
      <c r="B164">
        <v>9</v>
      </c>
      <c r="C164">
        <v>0</v>
      </c>
      <c r="D164">
        <v>4</v>
      </c>
      <c r="E164">
        <v>0</v>
      </c>
      <c r="F164">
        <v>0</v>
      </c>
      <c r="G164">
        <v>0</v>
      </c>
      <c r="H164">
        <v>0</v>
      </c>
      <c r="I164">
        <v>0</v>
      </c>
      <c r="J164">
        <v>10</v>
      </c>
      <c r="K164">
        <v>0</v>
      </c>
      <c r="L164">
        <v>23</v>
      </c>
    </row>
    <row r="165" spans="1:12" hidden="1" x14ac:dyDescent="0.25">
      <c r="A165" t="s">
        <v>617</v>
      </c>
      <c r="B165">
        <v>20</v>
      </c>
      <c r="C165">
        <v>0</v>
      </c>
      <c r="D165">
        <v>0</v>
      </c>
      <c r="E165">
        <v>0</v>
      </c>
      <c r="F165">
        <v>0</v>
      </c>
      <c r="G165">
        <v>0</v>
      </c>
      <c r="H165">
        <v>0</v>
      </c>
      <c r="I165">
        <v>0</v>
      </c>
      <c r="J165">
        <v>10</v>
      </c>
      <c r="K165">
        <v>0</v>
      </c>
      <c r="L165">
        <v>30</v>
      </c>
    </row>
    <row r="166" spans="1:12" hidden="1" x14ac:dyDescent="0.25">
      <c r="A166" t="s">
        <v>618</v>
      </c>
      <c r="B166">
        <v>11</v>
      </c>
      <c r="C166">
        <v>0</v>
      </c>
      <c r="D166">
        <v>5</v>
      </c>
      <c r="E166">
        <v>0</v>
      </c>
      <c r="F166">
        <v>0</v>
      </c>
      <c r="G166">
        <v>6</v>
      </c>
      <c r="H166">
        <v>0</v>
      </c>
      <c r="I166">
        <v>0</v>
      </c>
      <c r="J166">
        <v>4</v>
      </c>
      <c r="K166">
        <v>0</v>
      </c>
      <c r="L166">
        <v>26</v>
      </c>
    </row>
    <row r="167" spans="1:12" hidden="1" x14ac:dyDescent="0.25">
      <c r="A167" t="s">
        <v>619</v>
      </c>
      <c r="B167">
        <v>12</v>
      </c>
      <c r="C167">
        <v>0</v>
      </c>
      <c r="D167">
        <v>0</v>
      </c>
      <c r="E167">
        <v>0</v>
      </c>
      <c r="F167">
        <v>0</v>
      </c>
      <c r="G167">
        <v>6</v>
      </c>
      <c r="H167">
        <v>0</v>
      </c>
      <c r="I167">
        <v>0</v>
      </c>
      <c r="J167">
        <v>16</v>
      </c>
      <c r="K167">
        <v>0</v>
      </c>
      <c r="L167">
        <v>34</v>
      </c>
    </row>
    <row r="168" spans="1:12" hidden="1" x14ac:dyDescent="0.25">
      <c r="A168" t="s">
        <v>620</v>
      </c>
      <c r="B168">
        <v>20</v>
      </c>
      <c r="C168">
        <v>0</v>
      </c>
      <c r="D168">
        <v>0</v>
      </c>
      <c r="E168">
        <v>10</v>
      </c>
      <c r="F168">
        <v>2</v>
      </c>
      <c r="G168">
        <v>0</v>
      </c>
      <c r="H168">
        <v>0</v>
      </c>
      <c r="I168">
        <v>0</v>
      </c>
      <c r="J168">
        <v>0</v>
      </c>
      <c r="K168">
        <v>8</v>
      </c>
      <c r="L168">
        <v>40</v>
      </c>
    </row>
    <row r="169" spans="1:12" hidden="1" x14ac:dyDescent="0.25">
      <c r="A169" t="s">
        <v>621</v>
      </c>
      <c r="B169">
        <v>9</v>
      </c>
      <c r="C169">
        <v>0</v>
      </c>
      <c r="D169">
        <v>0</v>
      </c>
      <c r="E169">
        <v>0</v>
      </c>
      <c r="F169">
        <v>0</v>
      </c>
      <c r="G169">
        <v>0</v>
      </c>
      <c r="H169">
        <v>0</v>
      </c>
      <c r="I169">
        <v>0</v>
      </c>
      <c r="J169">
        <v>0</v>
      </c>
      <c r="K169">
        <v>0</v>
      </c>
      <c r="L169">
        <v>9</v>
      </c>
    </row>
    <row r="170" spans="1:12" hidden="1" x14ac:dyDescent="0.25">
      <c r="A170" t="s">
        <v>622</v>
      </c>
      <c r="B170">
        <v>6</v>
      </c>
      <c r="C170">
        <v>0</v>
      </c>
      <c r="D170">
        <v>0</v>
      </c>
      <c r="E170">
        <v>0</v>
      </c>
      <c r="F170">
        <v>0</v>
      </c>
      <c r="G170">
        <v>0</v>
      </c>
      <c r="H170">
        <v>0</v>
      </c>
      <c r="I170">
        <v>0</v>
      </c>
      <c r="J170">
        <v>0</v>
      </c>
      <c r="K170">
        <v>0</v>
      </c>
      <c r="L170">
        <v>6</v>
      </c>
    </row>
    <row r="171" spans="1:12" hidden="1" x14ac:dyDescent="0.25">
      <c r="A171" t="s">
        <v>623</v>
      </c>
      <c r="B171">
        <v>8</v>
      </c>
      <c r="C171">
        <v>0</v>
      </c>
      <c r="D171">
        <v>0</v>
      </c>
      <c r="E171">
        <v>0</v>
      </c>
      <c r="F171">
        <v>0</v>
      </c>
      <c r="G171">
        <v>0</v>
      </c>
      <c r="H171">
        <v>0</v>
      </c>
      <c r="I171">
        <v>0</v>
      </c>
      <c r="J171">
        <v>0</v>
      </c>
      <c r="K171">
        <v>0</v>
      </c>
      <c r="L171">
        <v>8</v>
      </c>
    </row>
    <row r="172" spans="1:12" hidden="1" x14ac:dyDescent="0.25">
      <c r="A172" t="s">
        <v>624</v>
      </c>
      <c r="B172">
        <v>8</v>
      </c>
      <c r="C172">
        <v>0</v>
      </c>
      <c r="D172">
        <v>0</v>
      </c>
      <c r="E172">
        <v>0</v>
      </c>
      <c r="F172">
        <v>0</v>
      </c>
      <c r="G172">
        <v>0</v>
      </c>
      <c r="H172">
        <v>0</v>
      </c>
      <c r="I172">
        <v>0</v>
      </c>
      <c r="J172">
        <v>5</v>
      </c>
      <c r="K172">
        <v>0</v>
      </c>
      <c r="L172">
        <v>13</v>
      </c>
    </row>
    <row r="173" spans="1:12" hidden="1" x14ac:dyDescent="0.25">
      <c r="A173" t="s">
        <v>625</v>
      </c>
      <c r="B173">
        <v>5</v>
      </c>
      <c r="C173">
        <v>0</v>
      </c>
      <c r="D173">
        <v>0</v>
      </c>
      <c r="E173">
        <v>0</v>
      </c>
      <c r="F173">
        <v>0</v>
      </c>
      <c r="G173">
        <v>0</v>
      </c>
      <c r="H173">
        <v>0</v>
      </c>
      <c r="I173">
        <v>0</v>
      </c>
      <c r="J173">
        <v>0</v>
      </c>
      <c r="K173">
        <v>0</v>
      </c>
      <c r="L173">
        <v>5</v>
      </c>
    </row>
    <row r="174" spans="1:12" hidden="1" x14ac:dyDescent="0.25">
      <c r="A174" t="s">
        <v>626</v>
      </c>
      <c r="B174">
        <v>21</v>
      </c>
      <c r="C174">
        <v>0</v>
      </c>
      <c r="D174">
        <v>3</v>
      </c>
      <c r="E174">
        <v>0</v>
      </c>
      <c r="F174">
        <v>0</v>
      </c>
      <c r="G174">
        <v>0</v>
      </c>
      <c r="H174">
        <v>0</v>
      </c>
      <c r="I174">
        <v>0</v>
      </c>
      <c r="J174">
        <v>0</v>
      </c>
      <c r="K174">
        <v>0</v>
      </c>
      <c r="L174">
        <v>24</v>
      </c>
    </row>
    <row r="175" spans="1:12" hidden="1" x14ac:dyDescent="0.25">
      <c r="A175" t="s">
        <v>627</v>
      </c>
      <c r="B175">
        <v>4</v>
      </c>
      <c r="C175">
        <v>0</v>
      </c>
      <c r="D175">
        <v>0</v>
      </c>
      <c r="E175">
        <v>0</v>
      </c>
      <c r="F175">
        <v>0</v>
      </c>
      <c r="G175">
        <v>0</v>
      </c>
      <c r="H175">
        <v>0</v>
      </c>
      <c r="I175">
        <v>0</v>
      </c>
      <c r="J175">
        <v>0</v>
      </c>
      <c r="K175">
        <v>0</v>
      </c>
      <c r="L175">
        <v>4</v>
      </c>
    </row>
    <row r="176" spans="1:12" hidden="1" x14ac:dyDescent="0.25">
      <c r="A176" t="s">
        <v>628</v>
      </c>
      <c r="B176">
        <v>20</v>
      </c>
      <c r="C176">
        <v>0</v>
      </c>
      <c r="D176">
        <v>0</v>
      </c>
      <c r="E176">
        <v>0</v>
      </c>
      <c r="F176">
        <v>0</v>
      </c>
      <c r="G176">
        <v>0</v>
      </c>
      <c r="H176">
        <v>0</v>
      </c>
      <c r="I176">
        <v>0</v>
      </c>
      <c r="J176">
        <v>0</v>
      </c>
      <c r="K176">
        <v>0</v>
      </c>
      <c r="L176">
        <v>20</v>
      </c>
    </row>
    <row r="177" spans="1:12" hidden="1" x14ac:dyDescent="0.25">
      <c r="A177" t="s">
        <v>629</v>
      </c>
      <c r="B177">
        <v>18</v>
      </c>
      <c r="C177">
        <v>0</v>
      </c>
      <c r="D177">
        <v>6</v>
      </c>
      <c r="E177">
        <v>37</v>
      </c>
      <c r="F177">
        <v>12</v>
      </c>
      <c r="G177">
        <v>0</v>
      </c>
      <c r="H177">
        <v>0</v>
      </c>
      <c r="I177">
        <v>0</v>
      </c>
      <c r="J177">
        <v>0</v>
      </c>
      <c r="K177">
        <v>15</v>
      </c>
      <c r="L177">
        <v>88</v>
      </c>
    </row>
    <row r="178" spans="1:12" hidden="1" x14ac:dyDescent="0.25">
      <c r="A178" t="s">
        <v>630</v>
      </c>
      <c r="B178">
        <v>0</v>
      </c>
      <c r="C178">
        <v>0</v>
      </c>
      <c r="D178">
        <v>0</v>
      </c>
      <c r="E178">
        <v>0</v>
      </c>
      <c r="F178">
        <v>0</v>
      </c>
      <c r="G178">
        <v>0</v>
      </c>
      <c r="H178">
        <v>0</v>
      </c>
      <c r="I178">
        <v>0</v>
      </c>
      <c r="J178">
        <v>5</v>
      </c>
      <c r="K178">
        <v>0</v>
      </c>
      <c r="L178">
        <v>5</v>
      </c>
    </row>
    <row r="179" spans="1:12" hidden="1" x14ac:dyDescent="0.25">
      <c r="A179" t="s">
        <v>631</v>
      </c>
      <c r="B179">
        <v>15</v>
      </c>
      <c r="C179">
        <v>0</v>
      </c>
      <c r="D179">
        <v>3</v>
      </c>
      <c r="E179">
        <v>0</v>
      </c>
      <c r="F179">
        <v>0</v>
      </c>
      <c r="G179">
        <v>0</v>
      </c>
      <c r="H179">
        <v>0</v>
      </c>
      <c r="I179">
        <v>0</v>
      </c>
      <c r="J179">
        <v>7</v>
      </c>
      <c r="K179">
        <v>0</v>
      </c>
      <c r="L179">
        <v>25</v>
      </c>
    </row>
    <row r="180" spans="1:12" hidden="1" x14ac:dyDescent="0.25">
      <c r="A180" t="s">
        <v>632</v>
      </c>
      <c r="B180">
        <v>8</v>
      </c>
      <c r="C180">
        <v>0</v>
      </c>
      <c r="D180">
        <v>0</v>
      </c>
      <c r="E180">
        <v>0</v>
      </c>
      <c r="F180">
        <v>0</v>
      </c>
      <c r="G180">
        <v>0</v>
      </c>
      <c r="H180">
        <v>0</v>
      </c>
      <c r="I180">
        <v>0</v>
      </c>
      <c r="J180">
        <v>0</v>
      </c>
      <c r="K180">
        <v>0</v>
      </c>
      <c r="L180">
        <v>8</v>
      </c>
    </row>
    <row r="181" spans="1:12" hidden="1" x14ac:dyDescent="0.25">
      <c r="A181" t="s">
        <v>633</v>
      </c>
      <c r="B181">
        <v>9</v>
      </c>
      <c r="C181">
        <v>0</v>
      </c>
      <c r="D181">
        <v>5</v>
      </c>
      <c r="E181">
        <v>18</v>
      </c>
      <c r="F181">
        <v>0</v>
      </c>
      <c r="G181">
        <v>0</v>
      </c>
      <c r="H181">
        <v>0</v>
      </c>
      <c r="I181">
        <v>0</v>
      </c>
      <c r="J181">
        <v>13</v>
      </c>
      <c r="K181">
        <v>0</v>
      </c>
      <c r="L181">
        <v>45</v>
      </c>
    </row>
    <row r="182" spans="1:12" hidden="1" x14ac:dyDescent="0.25">
      <c r="A182" t="s">
        <v>634</v>
      </c>
      <c r="B182">
        <v>4</v>
      </c>
      <c r="C182">
        <v>0</v>
      </c>
      <c r="D182">
        <v>0</v>
      </c>
      <c r="E182">
        <v>0</v>
      </c>
      <c r="F182">
        <v>0</v>
      </c>
      <c r="G182">
        <v>0</v>
      </c>
      <c r="H182">
        <v>0</v>
      </c>
      <c r="I182">
        <v>0</v>
      </c>
      <c r="J182">
        <v>0</v>
      </c>
      <c r="K182">
        <v>0</v>
      </c>
      <c r="L182">
        <v>4</v>
      </c>
    </row>
    <row r="183" spans="1:12" hidden="1" x14ac:dyDescent="0.25">
      <c r="A183" t="s">
        <v>635</v>
      </c>
      <c r="B183">
        <v>40</v>
      </c>
      <c r="C183">
        <v>0</v>
      </c>
      <c r="D183">
        <v>0</v>
      </c>
      <c r="E183">
        <v>0</v>
      </c>
      <c r="F183">
        <v>0</v>
      </c>
      <c r="G183">
        <v>0</v>
      </c>
      <c r="H183">
        <v>0</v>
      </c>
      <c r="I183">
        <v>0</v>
      </c>
      <c r="J183">
        <v>6</v>
      </c>
      <c r="K183">
        <v>0</v>
      </c>
      <c r="L183">
        <v>46</v>
      </c>
    </row>
    <row r="184" spans="1:12" hidden="1" x14ac:dyDescent="0.25">
      <c r="A184" t="s">
        <v>636</v>
      </c>
      <c r="B184">
        <v>20</v>
      </c>
      <c r="C184">
        <v>0</v>
      </c>
      <c r="D184">
        <v>10</v>
      </c>
      <c r="E184">
        <v>0</v>
      </c>
      <c r="F184">
        <v>0</v>
      </c>
      <c r="G184">
        <v>0</v>
      </c>
      <c r="H184">
        <v>0</v>
      </c>
      <c r="I184">
        <v>0</v>
      </c>
      <c r="J184">
        <v>10</v>
      </c>
      <c r="K184">
        <v>0</v>
      </c>
      <c r="L184">
        <v>40</v>
      </c>
    </row>
    <row r="185" spans="1:12" hidden="1" x14ac:dyDescent="0.25">
      <c r="A185" t="s">
        <v>637</v>
      </c>
      <c r="B185">
        <v>0</v>
      </c>
      <c r="C185">
        <v>0</v>
      </c>
      <c r="D185">
        <v>0</v>
      </c>
      <c r="E185">
        <v>0</v>
      </c>
      <c r="F185">
        <v>3</v>
      </c>
      <c r="G185">
        <v>0</v>
      </c>
      <c r="H185">
        <v>0</v>
      </c>
      <c r="I185">
        <v>0</v>
      </c>
      <c r="J185">
        <v>0</v>
      </c>
      <c r="K185">
        <v>0</v>
      </c>
      <c r="L185">
        <v>3</v>
      </c>
    </row>
    <row r="186" spans="1:12" hidden="1" x14ac:dyDescent="0.25">
      <c r="A186" t="s">
        <v>638</v>
      </c>
      <c r="B186">
        <v>17</v>
      </c>
      <c r="C186">
        <v>0</v>
      </c>
      <c r="D186">
        <v>0</v>
      </c>
      <c r="E186">
        <v>0</v>
      </c>
      <c r="F186">
        <v>0</v>
      </c>
      <c r="G186">
        <v>4</v>
      </c>
      <c r="H186">
        <v>0</v>
      </c>
      <c r="I186">
        <v>0</v>
      </c>
      <c r="J186">
        <v>12</v>
      </c>
      <c r="K186">
        <v>0</v>
      </c>
      <c r="L186">
        <v>33</v>
      </c>
    </row>
    <row r="187" spans="1:12" hidden="1" x14ac:dyDescent="0.25">
      <c r="A187" t="s">
        <v>639</v>
      </c>
      <c r="B187">
        <v>0</v>
      </c>
      <c r="C187">
        <v>0</v>
      </c>
      <c r="D187">
        <v>0</v>
      </c>
      <c r="E187">
        <v>30</v>
      </c>
      <c r="F187">
        <v>7</v>
      </c>
      <c r="G187">
        <v>0</v>
      </c>
      <c r="H187">
        <v>0</v>
      </c>
      <c r="I187">
        <v>0</v>
      </c>
      <c r="J187">
        <v>0</v>
      </c>
      <c r="K187">
        <v>17</v>
      </c>
      <c r="L187">
        <v>54</v>
      </c>
    </row>
    <row r="188" spans="1:12" hidden="1" x14ac:dyDescent="0.25">
      <c r="A188" t="s">
        <v>640</v>
      </c>
      <c r="B188">
        <v>10</v>
      </c>
      <c r="C188">
        <v>0</v>
      </c>
      <c r="D188">
        <v>4</v>
      </c>
      <c r="E188">
        <v>0</v>
      </c>
      <c r="F188">
        <v>0</v>
      </c>
      <c r="G188">
        <v>0</v>
      </c>
      <c r="H188">
        <v>0</v>
      </c>
      <c r="I188">
        <v>0</v>
      </c>
      <c r="J188">
        <v>10</v>
      </c>
      <c r="K188">
        <v>0</v>
      </c>
      <c r="L188">
        <v>24</v>
      </c>
    </row>
    <row r="189" spans="1:12" hidden="1" x14ac:dyDescent="0.25">
      <c r="A189" t="s">
        <v>641</v>
      </c>
      <c r="B189">
        <v>0</v>
      </c>
      <c r="C189">
        <v>0</v>
      </c>
      <c r="D189">
        <v>0</v>
      </c>
      <c r="E189">
        <v>0</v>
      </c>
      <c r="F189">
        <v>0</v>
      </c>
      <c r="G189">
        <v>0</v>
      </c>
      <c r="H189">
        <v>0</v>
      </c>
      <c r="I189">
        <v>0</v>
      </c>
      <c r="J189">
        <v>4</v>
      </c>
      <c r="K189">
        <v>0</v>
      </c>
      <c r="L189">
        <v>4</v>
      </c>
    </row>
    <row r="190" spans="1:12" hidden="1" x14ac:dyDescent="0.25">
      <c r="A190" t="s">
        <v>642</v>
      </c>
      <c r="B190">
        <v>10</v>
      </c>
      <c r="C190">
        <v>0</v>
      </c>
      <c r="D190">
        <v>0</v>
      </c>
      <c r="E190">
        <v>0</v>
      </c>
      <c r="F190">
        <v>0</v>
      </c>
      <c r="G190">
        <v>0</v>
      </c>
      <c r="H190">
        <v>0</v>
      </c>
      <c r="I190">
        <v>0</v>
      </c>
      <c r="J190">
        <v>0</v>
      </c>
      <c r="K190">
        <v>0</v>
      </c>
      <c r="L190">
        <v>10</v>
      </c>
    </row>
    <row r="191" spans="1:12" hidden="1" x14ac:dyDescent="0.25">
      <c r="A191" t="s">
        <v>643</v>
      </c>
      <c r="B191">
        <v>9</v>
      </c>
      <c r="C191">
        <v>0</v>
      </c>
      <c r="D191">
        <v>0</v>
      </c>
      <c r="E191">
        <v>0</v>
      </c>
      <c r="F191">
        <v>0</v>
      </c>
      <c r="G191">
        <v>0</v>
      </c>
      <c r="H191">
        <v>0</v>
      </c>
      <c r="I191">
        <v>0</v>
      </c>
      <c r="J191">
        <v>0</v>
      </c>
      <c r="K191">
        <v>0</v>
      </c>
      <c r="L191">
        <v>9</v>
      </c>
    </row>
    <row r="192" spans="1:12" hidden="1" x14ac:dyDescent="0.25">
      <c r="A192" t="s">
        <v>644</v>
      </c>
      <c r="B192">
        <v>10</v>
      </c>
      <c r="C192">
        <v>0</v>
      </c>
      <c r="D192">
        <v>0</v>
      </c>
      <c r="E192">
        <v>0</v>
      </c>
      <c r="F192">
        <v>0</v>
      </c>
      <c r="G192">
        <v>0</v>
      </c>
      <c r="H192">
        <v>0</v>
      </c>
      <c r="I192">
        <v>0</v>
      </c>
      <c r="J192">
        <v>8</v>
      </c>
      <c r="K192">
        <v>0</v>
      </c>
      <c r="L192">
        <v>18</v>
      </c>
    </row>
    <row r="193" spans="1:12" hidden="1" x14ac:dyDescent="0.25">
      <c r="A193" t="s">
        <v>645</v>
      </c>
      <c r="B193">
        <v>10</v>
      </c>
      <c r="C193">
        <v>0</v>
      </c>
      <c r="D193">
        <v>0</v>
      </c>
      <c r="E193">
        <v>0</v>
      </c>
      <c r="F193">
        <v>0</v>
      </c>
      <c r="G193">
        <v>0</v>
      </c>
      <c r="H193">
        <v>0</v>
      </c>
      <c r="I193">
        <v>0</v>
      </c>
      <c r="J193">
        <v>4</v>
      </c>
      <c r="K193">
        <v>0</v>
      </c>
      <c r="L193">
        <v>14</v>
      </c>
    </row>
    <row r="194" spans="1:12" hidden="1" x14ac:dyDescent="0.25">
      <c r="A194" t="s">
        <v>646</v>
      </c>
      <c r="B194">
        <v>20</v>
      </c>
      <c r="C194">
        <v>0</v>
      </c>
      <c r="D194">
        <v>3</v>
      </c>
      <c r="E194">
        <v>0</v>
      </c>
      <c r="F194">
        <v>0</v>
      </c>
      <c r="G194">
        <v>0</v>
      </c>
      <c r="H194">
        <v>0</v>
      </c>
      <c r="I194">
        <v>0</v>
      </c>
      <c r="J194">
        <v>6</v>
      </c>
      <c r="K194">
        <v>0</v>
      </c>
      <c r="L194">
        <v>29</v>
      </c>
    </row>
    <row r="195" spans="1:12" hidden="1" x14ac:dyDescent="0.25">
      <c r="A195" t="s">
        <v>647</v>
      </c>
      <c r="B195">
        <v>7</v>
      </c>
      <c r="C195">
        <v>0</v>
      </c>
      <c r="D195">
        <v>0</v>
      </c>
      <c r="E195">
        <v>0</v>
      </c>
      <c r="F195">
        <v>0</v>
      </c>
      <c r="G195">
        <v>0</v>
      </c>
      <c r="H195">
        <v>0</v>
      </c>
      <c r="I195">
        <v>0</v>
      </c>
      <c r="J195">
        <v>7</v>
      </c>
      <c r="K195">
        <v>0</v>
      </c>
      <c r="L195">
        <v>14</v>
      </c>
    </row>
    <row r="196" spans="1:12" hidden="1" x14ac:dyDescent="0.25">
      <c r="A196" t="s">
        <v>648</v>
      </c>
      <c r="B196">
        <v>30</v>
      </c>
      <c r="C196">
        <v>0</v>
      </c>
      <c r="D196">
        <v>0</v>
      </c>
      <c r="E196">
        <v>0</v>
      </c>
      <c r="F196">
        <v>0</v>
      </c>
      <c r="G196">
        <v>0</v>
      </c>
      <c r="H196">
        <v>0</v>
      </c>
      <c r="I196">
        <v>0</v>
      </c>
      <c r="J196">
        <v>10</v>
      </c>
      <c r="K196">
        <v>0</v>
      </c>
      <c r="L196">
        <v>40</v>
      </c>
    </row>
    <row r="197" spans="1:12" hidden="1" x14ac:dyDescent="0.25">
      <c r="A197" t="s">
        <v>649</v>
      </c>
      <c r="B197">
        <v>8</v>
      </c>
      <c r="C197">
        <v>0</v>
      </c>
      <c r="D197">
        <v>0</v>
      </c>
      <c r="E197">
        <v>0</v>
      </c>
      <c r="F197">
        <v>0</v>
      </c>
      <c r="G197">
        <v>0</v>
      </c>
      <c r="H197">
        <v>0</v>
      </c>
      <c r="I197">
        <v>0</v>
      </c>
      <c r="J197">
        <v>6</v>
      </c>
      <c r="K197">
        <v>0</v>
      </c>
      <c r="L197">
        <v>14</v>
      </c>
    </row>
    <row r="198" spans="1:12" hidden="1" x14ac:dyDescent="0.25">
      <c r="A198" t="s">
        <v>650</v>
      </c>
      <c r="B198">
        <v>7</v>
      </c>
      <c r="C198">
        <v>0</v>
      </c>
      <c r="D198">
        <v>0</v>
      </c>
      <c r="E198">
        <v>0</v>
      </c>
      <c r="F198">
        <v>0</v>
      </c>
      <c r="G198">
        <v>0</v>
      </c>
      <c r="H198">
        <v>0</v>
      </c>
      <c r="I198">
        <v>0</v>
      </c>
      <c r="J198">
        <v>0</v>
      </c>
      <c r="K198">
        <v>0</v>
      </c>
      <c r="L198">
        <v>7</v>
      </c>
    </row>
    <row r="199" spans="1:12" hidden="1" x14ac:dyDescent="0.25">
      <c r="A199" t="s">
        <v>651</v>
      </c>
      <c r="B199">
        <v>7</v>
      </c>
      <c r="C199">
        <v>0</v>
      </c>
      <c r="D199">
        <v>0</v>
      </c>
      <c r="E199">
        <v>0</v>
      </c>
      <c r="F199">
        <v>0</v>
      </c>
      <c r="G199">
        <v>0</v>
      </c>
      <c r="H199">
        <v>0</v>
      </c>
      <c r="I199">
        <v>0</v>
      </c>
      <c r="J199">
        <v>4</v>
      </c>
      <c r="K199">
        <v>0</v>
      </c>
      <c r="L199">
        <v>11</v>
      </c>
    </row>
    <row r="200" spans="1:12" hidden="1" x14ac:dyDescent="0.25">
      <c r="A200" t="s">
        <v>652</v>
      </c>
      <c r="B200">
        <v>0</v>
      </c>
      <c r="C200">
        <v>0</v>
      </c>
      <c r="D200">
        <v>0</v>
      </c>
      <c r="E200">
        <v>16</v>
      </c>
      <c r="F200">
        <v>4</v>
      </c>
      <c r="G200">
        <v>0</v>
      </c>
      <c r="H200">
        <v>6</v>
      </c>
      <c r="I200">
        <v>0</v>
      </c>
      <c r="J200">
        <v>0</v>
      </c>
      <c r="K200">
        <v>8</v>
      </c>
      <c r="L200">
        <v>34</v>
      </c>
    </row>
    <row r="201" spans="1:12" hidden="1" x14ac:dyDescent="0.25">
      <c r="A201" t="s">
        <v>653</v>
      </c>
      <c r="B201">
        <v>20</v>
      </c>
      <c r="C201">
        <v>0</v>
      </c>
      <c r="D201">
        <v>0</v>
      </c>
      <c r="E201">
        <v>0</v>
      </c>
      <c r="F201">
        <v>0</v>
      </c>
      <c r="G201">
        <v>0</v>
      </c>
      <c r="H201">
        <v>0</v>
      </c>
      <c r="I201">
        <v>0</v>
      </c>
      <c r="J201">
        <v>6</v>
      </c>
      <c r="K201">
        <v>0</v>
      </c>
      <c r="L201">
        <v>26</v>
      </c>
    </row>
    <row r="202" spans="1:12" hidden="1" x14ac:dyDescent="0.25">
      <c r="A202" t="s">
        <v>654</v>
      </c>
      <c r="B202">
        <v>6</v>
      </c>
      <c r="C202">
        <v>0</v>
      </c>
      <c r="D202">
        <v>0</v>
      </c>
      <c r="E202">
        <v>0</v>
      </c>
      <c r="F202">
        <v>0</v>
      </c>
      <c r="G202">
        <v>0</v>
      </c>
      <c r="H202">
        <v>0</v>
      </c>
      <c r="I202">
        <v>0</v>
      </c>
      <c r="J202">
        <v>0</v>
      </c>
      <c r="K202">
        <v>0</v>
      </c>
      <c r="L202">
        <v>6</v>
      </c>
    </row>
    <row r="203" spans="1:12" hidden="1" x14ac:dyDescent="0.25">
      <c r="A203" t="s">
        <v>655</v>
      </c>
      <c r="B203">
        <v>31</v>
      </c>
      <c r="C203">
        <v>0</v>
      </c>
      <c r="D203">
        <v>0</v>
      </c>
      <c r="E203">
        <v>0</v>
      </c>
      <c r="F203">
        <v>0</v>
      </c>
      <c r="G203">
        <v>0</v>
      </c>
      <c r="H203">
        <v>0</v>
      </c>
      <c r="I203">
        <v>0</v>
      </c>
      <c r="J203">
        <v>0</v>
      </c>
      <c r="K203">
        <v>0</v>
      </c>
      <c r="L203">
        <v>31</v>
      </c>
    </row>
    <row r="204" spans="1:12" hidden="1" x14ac:dyDescent="0.25">
      <c r="A204" t="s">
        <v>656</v>
      </c>
      <c r="B204">
        <v>10</v>
      </c>
      <c r="C204">
        <v>0</v>
      </c>
      <c r="D204">
        <v>10</v>
      </c>
      <c r="E204">
        <v>0</v>
      </c>
      <c r="F204">
        <v>0</v>
      </c>
      <c r="G204">
        <v>0</v>
      </c>
      <c r="H204">
        <v>0</v>
      </c>
      <c r="I204">
        <v>0</v>
      </c>
      <c r="J204">
        <v>10</v>
      </c>
      <c r="K204">
        <v>0</v>
      </c>
      <c r="L204">
        <v>30</v>
      </c>
    </row>
    <row r="205" spans="1:12" hidden="1" x14ac:dyDescent="0.25">
      <c r="A205" t="s">
        <v>657</v>
      </c>
      <c r="B205">
        <v>28</v>
      </c>
      <c r="C205">
        <v>0</v>
      </c>
      <c r="D205">
        <v>0</v>
      </c>
      <c r="E205">
        <v>0</v>
      </c>
      <c r="F205">
        <v>0</v>
      </c>
      <c r="G205">
        <v>0</v>
      </c>
      <c r="H205">
        <v>0</v>
      </c>
      <c r="I205">
        <v>0</v>
      </c>
      <c r="J205">
        <v>0</v>
      </c>
      <c r="K205">
        <v>0</v>
      </c>
      <c r="L205">
        <v>28</v>
      </c>
    </row>
    <row r="206" spans="1:12" hidden="1" x14ac:dyDescent="0.25">
      <c r="A206" t="s">
        <v>658</v>
      </c>
      <c r="B206">
        <v>0</v>
      </c>
      <c r="C206">
        <v>0</v>
      </c>
      <c r="D206">
        <v>6</v>
      </c>
      <c r="E206">
        <v>0</v>
      </c>
      <c r="F206">
        <v>0</v>
      </c>
      <c r="G206">
        <v>0</v>
      </c>
      <c r="H206">
        <v>0</v>
      </c>
      <c r="I206">
        <v>0</v>
      </c>
      <c r="J206">
        <v>0</v>
      </c>
      <c r="K206">
        <v>0</v>
      </c>
      <c r="L206">
        <v>6</v>
      </c>
    </row>
    <row r="207" spans="1:12" hidden="1" x14ac:dyDescent="0.25">
      <c r="A207" t="s">
        <v>659</v>
      </c>
      <c r="B207">
        <v>0</v>
      </c>
      <c r="C207">
        <v>0</v>
      </c>
      <c r="D207">
        <v>0</v>
      </c>
      <c r="E207">
        <v>0</v>
      </c>
      <c r="F207">
        <v>0</v>
      </c>
      <c r="G207">
        <v>0</v>
      </c>
      <c r="H207">
        <v>0</v>
      </c>
      <c r="I207">
        <v>0</v>
      </c>
      <c r="J207">
        <v>17</v>
      </c>
      <c r="K207">
        <v>0</v>
      </c>
      <c r="L207">
        <v>17</v>
      </c>
    </row>
    <row r="208" spans="1:12" hidden="1" x14ac:dyDescent="0.25">
      <c r="A208" t="s">
        <v>660</v>
      </c>
      <c r="B208">
        <v>20</v>
      </c>
      <c r="C208">
        <v>0</v>
      </c>
      <c r="D208">
        <v>11</v>
      </c>
      <c r="E208">
        <v>0</v>
      </c>
      <c r="F208">
        <v>0</v>
      </c>
      <c r="G208">
        <v>4</v>
      </c>
      <c r="H208">
        <v>0</v>
      </c>
      <c r="I208">
        <v>0</v>
      </c>
      <c r="J208">
        <v>0</v>
      </c>
      <c r="K208">
        <v>0</v>
      </c>
      <c r="L208">
        <v>35</v>
      </c>
    </row>
    <row r="209" spans="1:12" hidden="1" x14ac:dyDescent="0.25">
      <c r="A209" t="s">
        <v>661</v>
      </c>
      <c r="B209">
        <v>8</v>
      </c>
      <c r="C209">
        <v>0</v>
      </c>
      <c r="D209">
        <v>0</v>
      </c>
      <c r="E209">
        <v>0</v>
      </c>
      <c r="F209">
        <v>0</v>
      </c>
      <c r="G209">
        <v>0</v>
      </c>
      <c r="H209">
        <v>0</v>
      </c>
      <c r="I209">
        <v>0</v>
      </c>
      <c r="J209">
        <v>0</v>
      </c>
      <c r="K209">
        <v>0</v>
      </c>
      <c r="L209">
        <v>8</v>
      </c>
    </row>
    <row r="210" spans="1:12" hidden="1" x14ac:dyDescent="0.25">
      <c r="A210" t="s">
        <v>662</v>
      </c>
      <c r="B210">
        <v>24</v>
      </c>
      <c r="C210">
        <v>0</v>
      </c>
      <c r="D210">
        <v>4</v>
      </c>
      <c r="E210">
        <v>0</v>
      </c>
      <c r="F210">
        <v>0</v>
      </c>
      <c r="G210">
        <v>0</v>
      </c>
      <c r="H210">
        <v>0</v>
      </c>
      <c r="I210">
        <v>0</v>
      </c>
      <c r="J210">
        <v>5</v>
      </c>
      <c r="K210">
        <v>0</v>
      </c>
      <c r="L210">
        <v>33</v>
      </c>
    </row>
    <row r="211" spans="1:12" hidden="1" x14ac:dyDescent="0.25">
      <c r="A211" t="s">
        <v>663</v>
      </c>
      <c r="B211">
        <v>10</v>
      </c>
      <c r="C211">
        <v>0</v>
      </c>
      <c r="D211">
        <v>0</v>
      </c>
      <c r="E211">
        <v>0</v>
      </c>
      <c r="F211">
        <v>0</v>
      </c>
      <c r="G211">
        <v>0</v>
      </c>
      <c r="H211">
        <v>0</v>
      </c>
      <c r="I211">
        <v>0</v>
      </c>
      <c r="J211">
        <v>6</v>
      </c>
      <c r="K211">
        <v>0</v>
      </c>
      <c r="L211">
        <v>16</v>
      </c>
    </row>
    <row r="212" spans="1:12" hidden="1" x14ac:dyDescent="0.25">
      <c r="A212" t="s">
        <v>664</v>
      </c>
      <c r="B212">
        <v>20</v>
      </c>
      <c r="C212">
        <v>0</v>
      </c>
      <c r="D212">
        <v>6</v>
      </c>
      <c r="E212">
        <v>0</v>
      </c>
      <c r="F212">
        <v>0</v>
      </c>
      <c r="G212">
        <v>0</v>
      </c>
      <c r="H212">
        <v>0</v>
      </c>
      <c r="I212">
        <v>0</v>
      </c>
      <c r="J212">
        <v>13</v>
      </c>
      <c r="K212">
        <v>0</v>
      </c>
      <c r="L212">
        <v>39</v>
      </c>
    </row>
    <row r="213" spans="1:12" hidden="1" x14ac:dyDescent="0.25">
      <c r="A213" t="s">
        <v>665</v>
      </c>
      <c r="B213">
        <v>20</v>
      </c>
      <c r="C213">
        <v>0</v>
      </c>
      <c r="D213">
        <v>4</v>
      </c>
      <c r="E213">
        <v>0</v>
      </c>
      <c r="F213">
        <v>0</v>
      </c>
      <c r="G213">
        <v>0</v>
      </c>
      <c r="H213">
        <v>0</v>
      </c>
      <c r="I213">
        <v>0</v>
      </c>
      <c r="J213">
        <v>10</v>
      </c>
      <c r="K213">
        <v>0</v>
      </c>
      <c r="L213">
        <v>34</v>
      </c>
    </row>
    <row r="214" spans="1:12" hidden="1" x14ac:dyDescent="0.25">
      <c r="A214" t="s">
        <v>666</v>
      </c>
      <c r="B214">
        <v>16</v>
      </c>
      <c r="C214">
        <v>0</v>
      </c>
      <c r="D214">
        <v>0</v>
      </c>
      <c r="E214">
        <v>0</v>
      </c>
      <c r="F214">
        <v>0</v>
      </c>
      <c r="G214">
        <v>0</v>
      </c>
      <c r="H214">
        <v>0</v>
      </c>
      <c r="I214">
        <v>0</v>
      </c>
      <c r="J214">
        <v>9</v>
      </c>
      <c r="K214">
        <v>0</v>
      </c>
      <c r="L214">
        <v>25</v>
      </c>
    </row>
    <row r="215" spans="1:12" hidden="1" x14ac:dyDescent="0.25">
      <c r="A215" t="s">
        <v>667</v>
      </c>
      <c r="B215">
        <v>6</v>
      </c>
      <c r="C215">
        <v>0</v>
      </c>
      <c r="D215">
        <v>6</v>
      </c>
      <c r="E215">
        <v>0</v>
      </c>
      <c r="F215">
        <v>0</v>
      </c>
      <c r="G215">
        <v>0</v>
      </c>
      <c r="H215">
        <v>0</v>
      </c>
      <c r="I215">
        <v>0</v>
      </c>
      <c r="J215">
        <v>10</v>
      </c>
      <c r="K215">
        <v>0</v>
      </c>
      <c r="L215">
        <v>22</v>
      </c>
    </row>
    <row r="216" spans="1:12" hidden="1" x14ac:dyDescent="0.25">
      <c r="A216" t="s">
        <v>668</v>
      </c>
      <c r="B216">
        <v>6</v>
      </c>
      <c r="C216">
        <v>0</v>
      </c>
      <c r="D216">
        <v>0</v>
      </c>
      <c r="E216">
        <v>0</v>
      </c>
      <c r="F216">
        <v>0</v>
      </c>
      <c r="G216">
        <v>0</v>
      </c>
      <c r="H216">
        <v>0</v>
      </c>
      <c r="I216">
        <v>0</v>
      </c>
      <c r="J216">
        <v>0</v>
      </c>
      <c r="K216">
        <v>0</v>
      </c>
      <c r="L216">
        <v>6</v>
      </c>
    </row>
    <row r="217" spans="1:12" hidden="1" x14ac:dyDescent="0.25">
      <c r="A217" t="s">
        <v>669</v>
      </c>
      <c r="B217">
        <v>0</v>
      </c>
      <c r="C217">
        <v>0</v>
      </c>
      <c r="D217">
        <v>8</v>
      </c>
      <c r="E217">
        <v>10</v>
      </c>
      <c r="F217">
        <v>0</v>
      </c>
      <c r="G217">
        <v>0</v>
      </c>
      <c r="H217">
        <v>0</v>
      </c>
      <c r="I217">
        <v>0</v>
      </c>
      <c r="J217">
        <v>0</v>
      </c>
      <c r="K217">
        <v>11</v>
      </c>
      <c r="L217">
        <v>29</v>
      </c>
    </row>
    <row r="218" spans="1:12" hidden="1" x14ac:dyDescent="0.25">
      <c r="A218" t="s">
        <v>670</v>
      </c>
      <c r="B218">
        <v>30</v>
      </c>
      <c r="C218">
        <v>0</v>
      </c>
      <c r="D218">
        <v>9</v>
      </c>
      <c r="E218">
        <v>0</v>
      </c>
      <c r="F218">
        <v>0</v>
      </c>
      <c r="G218">
        <v>0</v>
      </c>
      <c r="H218">
        <v>0</v>
      </c>
      <c r="I218">
        <v>0</v>
      </c>
      <c r="J218">
        <v>0</v>
      </c>
      <c r="K218">
        <v>0</v>
      </c>
      <c r="L218">
        <v>39</v>
      </c>
    </row>
    <row r="219" spans="1:12" hidden="1" x14ac:dyDescent="0.25">
      <c r="A219" t="s">
        <v>671</v>
      </c>
      <c r="B219">
        <v>8</v>
      </c>
      <c r="C219">
        <v>0</v>
      </c>
      <c r="D219">
        <v>0</v>
      </c>
      <c r="E219">
        <v>0</v>
      </c>
      <c r="F219">
        <v>0</v>
      </c>
      <c r="G219">
        <v>0</v>
      </c>
      <c r="H219">
        <v>0</v>
      </c>
      <c r="I219">
        <v>0</v>
      </c>
      <c r="J219">
        <v>0</v>
      </c>
      <c r="K219">
        <v>0</v>
      </c>
      <c r="L219">
        <v>8</v>
      </c>
    </row>
    <row r="220" spans="1:12" hidden="1" x14ac:dyDescent="0.25">
      <c r="A220" t="s">
        <v>672</v>
      </c>
      <c r="B220">
        <v>10</v>
      </c>
      <c r="C220">
        <v>0</v>
      </c>
      <c r="D220">
        <v>5</v>
      </c>
      <c r="E220">
        <v>0</v>
      </c>
      <c r="F220">
        <v>0</v>
      </c>
      <c r="G220">
        <v>0</v>
      </c>
      <c r="H220">
        <v>0</v>
      </c>
      <c r="I220">
        <v>0</v>
      </c>
      <c r="J220">
        <v>5</v>
      </c>
      <c r="K220">
        <v>0</v>
      </c>
      <c r="L220">
        <v>20</v>
      </c>
    </row>
    <row r="221" spans="1:12" hidden="1" x14ac:dyDescent="0.25">
      <c r="A221" t="s">
        <v>673</v>
      </c>
      <c r="B221">
        <v>6</v>
      </c>
      <c r="C221">
        <v>0</v>
      </c>
      <c r="D221">
        <v>0</v>
      </c>
      <c r="E221">
        <v>0</v>
      </c>
      <c r="F221">
        <v>0</v>
      </c>
      <c r="G221">
        <v>0</v>
      </c>
      <c r="H221">
        <v>0</v>
      </c>
      <c r="I221">
        <v>0</v>
      </c>
      <c r="J221">
        <v>0</v>
      </c>
      <c r="K221">
        <v>0</v>
      </c>
      <c r="L221">
        <v>6</v>
      </c>
    </row>
    <row r="222" spans="1:12" hidden="1" x14ac:dyDescent="0.25">
      <c r="A222" t="s">
        <v>674</v>
      </c>
      <c r="B222">
        <v>10</v>
      </c>
      <c r="C222">
        <v>0</v>
      </c>
      <c r="D222">
        <v>0</v>
      </c>
      <c r="E222">
        <v>0</v>
      </c>
      <c r="F222">
        <v>0</v>
      </c>
      <c r="G222">
        <v>0</v>
      </c>
      <c r="H222">
        <v>0</v>
      </c>
      <c r="I222">
        <v>0</v>
      </c>
      <c r="J222">
        <v>0</v>
      </c>
      <c r="K222">
        <v>0</v>
      </c>
      <c r="L222">
        <v>10</v>
      </c>
    </row>
    <row r="223" spans="1:12" hidden="1" x14ac:dyDescent="0.25">
      <c r="A223" t="s">
        <v>675</v>
      </c>
      <c r="B223">
        <v>15</v>
      </c>
      <c r="C223">
        <v>0</v>
      </c>
      <c r="D223">
        <v>3</v>
      </c>
      <c r="E223">
        <v>0</v>
      </c>
      <c r="F223">
        <v>0</v>
      </c>
      <c r="G223">
        <v>0</v>
      </c>
      <c r="H223">
        <v>2</v>
      </c>
      <c r="I223">
        <v>0</v>
      </c>
      <c r="J223">
        <v>3</v>
      </c>
      <c r="K223">
        <v>0</v>
      </c>
      <c r="L223">
        <v>23</v>
      </c>
    </row>
    <row r="224" spans="1:12" hidden="1" x14ac:dyDescent="0.25">
      <c r="A224" t="s">
        <v>676</v>
      </c>
      <c r="B224">
        <v>19</v>
      </c>
      <c r="C224">
        <v>0</v>
      </c>
      <c r="D224">
        <v>0</v>
      </c>
      <c r="E224">
        <v>0</v>
      </c>
      <c r="F224">
        <v>0</v>
      </c>
      <c r="G224">
        <v>0</v>
      </c>
      <c r="H224">
        <v>0</v>
      </c>
      <c r="I224">
        <v>0</v>
      </c>
      <c r="J224">
        <v>5</v>
      </c>
      <c r="K224">
        <v>0</v>
      </c>
      <c r="L224">
        <v>24</v>
      </c>
    </row>
    <row r="225" spans="1:12" hidden="1" x14ac:dyDescent="0.25">
      <c r="A225" t="s">
        <v>677</v>
      </c>
      <c r="B225">
        <v>10</v>
      </c>
      <c r="C225">
        <v>0</v>
      </c>
      <c r="D225">
        <v>10</v>
      </c>
      <c r="E225">
        <v>0</v>
      </c>
      <c r="F225">
        <v>0</v>
      </c>
      <c r="G225">
        <v>0</v>
      </c>
      <c r="H225">
        <v>0</v>
      </c>
      <c r="I225">
        <v>0</v>
      </c>
      <c r="J225">
        <v>10</v>
      </c>
      <c r="K225">
        <v>0</v>
      </c>
      <c r="L225">
        <v>30</v>
      </c>
    </row>
    <row r="226" spans="1:12" hidden="1" x14ac:dyDescent="0.25">
      <c r="A226" t="s">
        <v>678</v>
      </c>
      <c r="B226">
        <v>20</v>
      </c>
      <c r="C226">
        <v>0</v>
      </c>
      <c r="D226">
        <v>10</v>
      </c>
      <c r="E226">
        <v>0</v>
      </c>
      <c r="F226">
        <v>0</v>
      </c>
      <c r="G226">
        <v>0</v>
      </c>
      <c r="H226">
        <v>0</v>
      </c>
      <c r="I226">
        <v>0</v>
      </c>
      <c r="J226">
        <v>10</v>
      </c>
      <c r="K226">
        <v>0</v>
      </c>
      <c r="L226">
        <v>40</v>
      </c>
    </row>
    <row r="227" spans="1:12" hidden="1" x14ac:dyDescent="0.25">
      <c r="A227" t="s">
        <v>679</v>
      </c>
      <c r="B227">
        <v>20</v>
      </c>
      <c r="C227">
        <v>0</v>
      </c>
      <c r="D227">
        <v>0</v>
      </c>
      <c r="E227">
        <v>0</v>
      </c>
      <c r="F227">
        <v>0</v>
      </c>
      <c r="G227">
        <v>0</v>
      </c>
      <c r="H227">
        <v>0</v>
      </c>
      <c r="I227">
        <v>0</v>
      </c>
      <c r="J227">
        <v>4</v>
      </c>
      <c r="K227">
        <v>0</v>
      </c>
      <c r="L227">
        <v>24</v>
      </c>
    </row>
    <row r="228" spans="1:12" hidden="1" x14ac:dyDescent="0.25">
      <c r="A228" t="s">
        <v>680</v>
      </c>
      <c r="B228">
        <v>0</v>
      </c>
      <c r="C228">
        <v>0</v>
      </c>
      <c r="D228">
        <v>0</v>
      </c>
      <c r="E228">
        <v>0</v>
      </c>
      <c r="F228">
        <v>4</v>
      </c>
      <c r="G228">
        <v>0</v>
      </c>
      <c r="H228">
        <v>0</v>
      </c>
      <c r="I228">
        <v>0</v>
      </c>
      <c r="J228">
        <v>0</v>
      </c>
      <c r="K228">
        <v>0</v>
      </c>
      <c r="L228">
        <v>4</v>
      </c>
    </row>
    <row r="229" spans="1:12" hidden="1" x14ac:dyDescent="0.25">
      <c r="A229" t="s">
        <v>681</v>
      </c>
      <c r="B229">
        <v>9</v>
      </c>
      <c r="C229">
        <v>0</v>
      </c>
      <c r="D229">
        <v>0</v>
      </c>
      <c r="E229">
        <v>0</v>
      </c>
      <c r="F229">
        <v>0</v>
      </c>
      <c r="G229">
        <v>0</v>
      </c>
      <c r="H229">
        <v>0</v>
      </c>
      <c r="I229">
        <v>0</v>
      </c>
      <c r="J229">
        <v>0</v>
      </c>
      <c r="K229">
        <v>0</v>
      </c>
      <c r="L229">
        <v>9</v>
      </c>
    </row>
    <row r="230" spans="1:12" hidden="1" x14ac:dyDescent="0.25">
      <c r="A230" t="s">
        <v>682</v>
      </c>
      <c r="B230">
        <v>4</v>
      </c>
      <c r="C230">
        <v>0</v>
      </c>
      <c r="D230">
        <v>0</v>
      </c>
      <c r="E230">
        <v>0</v>
      </c>
      <c r="F230">
        <v>0</v>
      </c>
      <c r="G230">
        <v>0</v>
      </c>
      <c r="H230">
        <v>0</v>
      </c>
      <c r="I230">
        <v>0</v>
      </c>
      <c r="J230">
        <v>24</v>
      </c>
      <c r="K230">
        <v>0</v>
      </c>
      <c r="L230">
        <v>28</v>
      </c>
    </row>
    <row r="231" spans="1:12" hidden="1" x14ac:dyDescent="0.25">
      <c r="A231" t="s">
        <v>683</v>
      </c>
      <c r="B231">
        <v>40</v>
      </c>
      <c r="C231">
        <v>0</v>
      </c>
      <c r="D231">
        <v>10</v>
      </c>
      <c r="E231">
        <v>0</v>
      </c>
      <c r="F231">
        <v>0</v>
      </c>
      <c r="G231">
        <v>0</v>
      </c>
      <c r="H231">
        <v>0</v>
      </c>
      <c r="I231">
        <v>0</v>
      </c>
      <c r="J231">
        <v>0</v>
      </c>
      <c r="K231">
        <v>0</v>
      </c>
      <c r="L231">
        <v>50</v>
      </c>
    </row>
    <row r="232" spans="1:12" hidden="1" x14ac:dyDescent="0.25">
      <c r="A232" t="s">
        <v>684</v>
      </c>
      <c r="B232">
        <v>20</v>
      </c>
      <c r="C232">
        <v>0</v>
      </c>
      <c r="D232">
        <v>8</v>
      </c>
      <c r="E232">
        <v>0</v>
      </c>
      <c r="F232">
        <v>0</v>
      </c>
      <c r="G232">
        <v>0</v>
      </c>
      <c r="H232">
        <v>0</v>
      </c>
      <c r="I232">
        <v>0</v>
      </c>
      <c r="J232">
        <v>11</v>
      </c>
      <c r="K232">
        <v>0</v>
      </c>
      <c r="L232">
        <v>39</v>
      </c>
    </row>
    <row r="233" spans="1:12" hidden="1" x14ac:dyDescent="0.25">
      <c r="A233" t="s">
        <v>685</v>
      </c>
      <c r="B233">
        <v>85</v>
      </c>
      <c r="C233">
        <v>0</v>
      </c>
      <c r="D233">
        <v>0</v>
      </c>
      <c r="E233">
        <v>0</v>
      </c>
      <c r="F233">
        <v>0</v>
      </c>
      <c r="G233">
        <v>0</v>
      </c>
      <c r="H233">
        <v>0</v>
      </c>
      <c r="I233">
        <v>0</v>
      </c>
      <c r="J233">
        <v>0</v>
      </c>
      <c r="K233">
        <v>0</v>
      </c>
      <c r="L233">
        <v>85</v>
      </c>
    </row>
    <row r="234" spans="1:12" hidden="1" x14ac:dyDescent="0.25">
      <c r="A234" t="s">
        <v>686</v>
      </c>
      <c r="B234">
        <v>10</v>
      </c>
      <c r="C234">
        <v>0</v>
      </c>
      <c r="D234">
        <v>0</v>
      </c>
      <c r="E234">
        <v>0</v>
      </c>
      <c r="F234">
        <v>0</v>
      </c>
      <c r="G234">
        <v>0</v>
      </c>
      <c r="H234">
        <v>0</v>
      </c>
      <c r="I234">
        <v>0</v>
      </c>
      <c r="J234">
        <v>0</v>
      </c>
      <c r="K234">
        <v>0</v>
      </c>
      <c r="L234">
        <v>10</v>
      </c>
    </row>
    <row r="235" spans="1:12" hidden="1" x14ac:dyDescent="0.25">
      <c r="A235" t="s">
        <v>687</v>
      </c>
      <c r="B235">
        <v>8</v>
      </c>
      <c r="C235">
        <v>0</v>
      </c>
      <c r="D235">
        <v>0</v>
      </c>
      <c r="E235">
        <v>0</v>
      </c>
      <c r="F235">
        <v>0</v>
      </c>
      <c r="G235">
        <v>0</v>
      </c>
      <c r="H235">
        <v>0</v>
      </c>
      <c r="I235">
        <v>0</v>
      </c>
      <c r="J235">
        <v>0</v>
      </c>
      <c r="K235">
        <v>0</v>
      </c>
      <c r="L235">
        <v>8</v>
      </c>
    </row>
    <row r="236" spans="1:12" hidden="1" x14ac:dyDescent="0.25">
      <c r="A236" t="s">
        <v>688</v>
      </c>
      <c r="B236">
        <v>11</v>
      </c>
      <c r="C236">
        <v>0</v>
      </c>
      <c r="D236">
        <v>0</v>
      </c>
      <c r="E236">
        <v>0</v>
      </c>
      <c r="F236">
        <v>0</v>
      </c>
      <c r="G236">
        <v>0</v>
      </c>
      <c r="H236">
        <v>0</v>
      </c>
      <c r="I236">
        <v>0</v>
      </c>
      <c r="J236">
        <v>0</v>
      </c>
      <c r="K236">
        <v>0</v>
      </c>
      <c r="L236">
        <v>11</v>
      </c>
    </row>
    <row r="237" spans="1:12" hidden="1" x14ac:dyDescent="0.25">
      <c r="A237" t="s">
        <v>689</v>
      </c>
      <c r="B237">
        <v>0</v>
      </c>
      <c r="C237">
        <v>0</v>
      </c>
      <c r="D237">
        <v>3</v>
      </c>
      <c r="E237">
        <v>0</v>
      </c>
      <c r="F237">
        <v>0</v>
      </c>
      <c r="G237">
        <v>0</v>
      </c>
      <c r="H237">
        <v>0</v>
      </c>
      <c r="I237">
        <v>0</v>
      </c>
      <c r="J237">
        <v>7</v>
      </c>
      <c r="K237">
        <v>0</v>
      </c>
      <c r="L237">
        <v>10</v>
      </c>
    </row>
    <row r="238" spans="1:12" hidden="1" x14ac:dyDescent="0.25">
      <c r="A238" t="s">
        <v>690</v>
      </c>
      <c r="B238">
        <v>10</v>
      </c>
      <c r="C238">
        <v>0</v>
      </c>
      <c r="D238">
        <v>0</v>
      </c>
      <c r="E238">
        <v>0</v>
      </c>
      <c r="F238">
        <v>0</v>
      </c>
      <c r="G238">
        <v>0</v>
      </c>
      <c r="H238">
        <v>0</v>
      </c>
      <c r="I238">
        <v>0</v>
      </c>
      <c r="J238">
        <v>6</v>
      </c>
      <c r="K238">
        <v>0</v>
      </c>
      <c r="L238">
        <v>16</v>
      </c>
    </row>
    <row r="239" spans="1:12" hidden="1" x14ac:dyDescent="0.25">
      <c r="A239" t="s">
        <v>691</v>
      </c>
      <c r="B239">
        <v>10</v>
      </c>
      <c r="C239">
        <v>0</v>
      </c>
      <c r="D239">
        <v>0</v>
      </c>
      <c r="E239">
        <v>0</v>
      </c>
      <c r="F239">
        <v>0</v>
      </c>
      <c r="G239">
        <v>0</v>
      </c>
      <c r="H239">
        <v>0</v>
      </c>
      <c r="I239">
        <v>0</v>
      </c>
      <c r="J239">
        <v>0</v>
      </c>
      <c r="K239">
        <v>4</v>
      </c>
      <c r="L239">
        <v>14</v>
      </c>
    </row>
    <row r="240" spans="1:12" hidden="1" x14ac:dyDescent="0.25">
      <c r="A240" t="s">
        <v>692</v>
      </c>
      <c r="B240">
        <v>10</v>
      </c>
      <c r="C240">
        <v>0</v>
      </c>
      <c r="D240">
        <v>0</v>
      </c>
      <c r="E240">
        <v>0</v>
      </c>
      <c r="F240">
        <v>0</v>
      </c>
      <c r="G240">
        <v>0</v>
      </c>
      <c r="H240">
        <v>0</v>
      </c>
      <c r="I240">
        <v>0</v>
      </c>
      <c r="J240">
        <v>0</v>
      </c>
      <c r="K240">
        <v>0</v>
      </c>
      <c r="L240">
        <v>10</v>
      </c>
    </row>
    <row r="241" spans="1:12" hidden="1" x14ac:dyDescent="0.25">
      <c r="A241" t="s">
        <v>693</v>
      </c>
      <c r="B241">
        <v>0</v>
      </c>
      <c r="C241">
        <v>0</v>
      </c>
      <c r="D241">
        <v>10</v>
      </c>
      <c r="E241">
        <v>40</v>
      </c>
      <c r="F241">
        <v>0</v>
      </c>
      <c r="G241">
        <v>0</v>
      </c>
      <c r="H241">
        <v>0</v>
      </c>
      <c r="I241">
        <v>0</v>
      </c>
      <c r="J241">
        <v>0</v>
      </c>
      <c r="K241">
        <v>0</v>
      </c>
      <c r="L241">
        <v>50</v>
      </c>
    </row>
    <row r="242" spans="1:12" hidden="1" x14ac:dyDescent="0.25">
      <c r="A242" t="s">
        <v>694</v>
      </c>
      <c r="B242">
        <v>10</v>
      </c>
      <c r="C242">
        <v>0</v>
      </c>
      <c r="D242">
        <v>0</v>
      </c>
      <c r="E242">
        <v>0</v>
      </c>
      <c r="F242">
        <v>0</v>
      </c>
      <c r="G242">
        <v>0</v>
      </c>
      <c r="H242">
        <v>0</v>
      </c>
      <c r="I242">
        <v>0</v>
      </c>
      <c r="J242">
        <v>0</v>
      </c>
      <c r="K242">
        <v>0</v>
      </c>
      <c r="L242">
        <v>10</v>
      </c>
    </row>
    <row r="243" spans="1:12" hidden="1" x14ac:dyDescent="0.25">
      <c r="A243" t="s">
        <v>695</v>
      </c>
      <c r="B243">
        <v>10</v>
      </c>
      <c r="C243">
        <v>0</v>
      </c>
      <c r="D243">
        <v>0</v>
      </c>
      <c r="E243">
        <v>0</v>
      </c>
      <c r="F243">
        <v>0</v>
      </c>
      <c r="G243">
        <v>0</v>
      </c>
      <c r="H243">
        <v>0</v>
      </c>
      <c r="I243">
        <v>0</v>
      </c>
      <c r="J243">
        <v>0</v>
      </c>
      <c r="K243">
        <v>0</v>
      </c>
      <c r="L243">
        <v>10</v>
      </c>
    </row>
    <row r="244" spans="1:12" hidden="1" x14ac:dyDescent="0.25">
      <c r="A244" t="s">
        <v>696</v>
      </c>
      <c r="B244">
        <v>13</v>
      </c>
      <c r="C244">
        <v>0</v>
      </c>
      <c r="D244">
        <v>0</v>
      </c>
      <c r="E244">
        <v>0</v>
      </c>
      <c r="F244">
        <v>0</v>
      </c>
      <c r="G244">
        <v>0</v>
      </c>
      <c r="H244">
        <v>0</v>
      </c>
      <c r="I244">
        <v>0</v>
      </c>
      <c r="J244">
        <v>0</v>
      </c>
      <c r="K244">
        <v>0</v>
      </c>
      <c r="L244">
        <v>13</v>
      </c>
    </row>
    <row r="245" spans="1:12" hidden="1" x14ac:dyDescent="0.25">
      <c r="A245" t="s">
        <v>697</v>
      </c>
      <c r="B245">
        <v>16</v>
      </c>
      <c r="C245">
        <v>0</v>
      </c>
      <c r="D245">
        <v>0</v>
      </c>
      <c r="E245">
        <v>0</v>
      </c>
      <c r="F245">
        <v>0</v>
      </c>
      <c r="G245">
        <v>0</v>
      </c>
      <c r="H245">
        <v>0</v>
      </c>
      <c r="I245">
        <v>0</v>
      </c>
      <c r="J245">
        <v>0</v>
      </c>
      <c r="K245">
        <v>0</v>
      </c>
      <c r="L245">
        <v>16</v>
      </c>
    </row>
    <row r="246" spans="1:12" hidden="1" x14ac:dyDescent="0.25">
      <c r="A246" t="s">
        <v>698</v>
      </c>
      <c r="B246">
        <v>0</v>
      </c>
      <c r="C246">
        <v>0</v>
      </c>
      <c r="D246">
        <v>0</v>
      </c>
      <c r="E246">
        <v>0</v>
      </c>
      <c r="F246">
        <v>0</v>
      </c>
      <c r="G246">
        <v>0</v>
      </c>
      <c r="H246">
        <v>0</v>
      </c>
      <c r="I246">
        <v>0</v>
      </c>
      <c r="J246">
        <v>6</v>
      </c>
      <c r="K246">
        <v>0</v>
      </c>
      <c r="L246">
        <v>6</v>
      </c>
    </row>
    <row r="247" spans="1:12" hidden="1" x14ac:dyDescent="0.25">
      <c r="A247" t="s">
        <v>699</v>
      </c>
      <c r="B247">
        <v>0</v>
      </c>
      <c r="C247">
        <v>0</v>
      </c>
      <c r="D247">
        <v>0</v>
      </c>
      <c r="E247">
        <v>20</v>
      </c>
      <c r="F247">
        <v>0</v>
      </c>
      <c r="G247">
        <v>0</v>
      </c>
      <c r="H247">
        <v>0</v>
      </c>
      <c r="I247">
        <v>0</v>
      </c>
      <c r="J247">
        <v>0</v>
      </c>
      <c r="K247">
        <v>0</v>
      </c>
      <c r="L247">
        <v>20</v>
      </c>
    </row>
    <row r="248" spans="1:12" hidden="1" x14ac:dyDescent="0.25">
      <c r="A248" t="s">
        <v>700</v>
      </c>
      <c r="B248">
        <v>7</v>
      </c>
      <c r="C248">
        <v>6</v>
      </c>
      <c r="D248">
        <v>0</v>
      </c>
      <c r="E248">
        <v>0</v>
      </c>
      <c r="F248">
        <v>0</v>
      </c>
      <c r="G248">
        <v>0</v>
      </c>
      <c r="H248">
        <v>0</v>
      </c>
      <c r="I248">
        <v>0</v>
      </c>
      <c r="J248">
        <v>0</v>
      </c>
      <c r="K248">
        <v>0</v>
      </c>
      <c r="L248">
        <v>13</v>
      </c>
    </row>
    <row r="249" spans="1:12" hidden="1" x14ac:dyDescent="0.25">
      <c r="A249" t="s">
        <v>701</v>
      </c>
      <c r="B249">
        <v>10</v>
      </c>
      <c r="C249">
        <v>0</v>
      </c>
      <c r="D249">
        <v>0</v>
      </c>
      <c r="E249">
        <v>0</v>
      </c>
      <c r="F249">
        <v>0</v>
      </c>
      <c r="G249">
        <v>0</v>
      </c>
      <c r="H249">
        <v>0</v>
      </c>
      <c r="I249">
        <v>0</v>
      </c>
      <c r="J249">
        <v>0</v>
      </c>
      <c r="K249">
        <v>0</v>
      </c>
      <c r="L249">
        <v>10</v>
      </c>
    </row>
    <row r="250" spans="1:12" hidden="1" x14ac:dyDescent="0.25">
      <c r="A250" t="s">
        <v>702</v>
      </c>
      <c r="B250">
        <v>30</v>
      </c>
      <c r="C250">
        <v>0</v>
      </c>
      <c r="D250">
        <v>10</v>
      </c>
      <c r="E250">
        <v>0</v>
      </c>
      <c r="F250">
        <v>0</v>
      </c>
      <c r="G250">
        <v>0</v>
      </c>
      <c r="H250">
        <v>0</v>
      </c>
      <c r="I250">
        <v>0</v>
      </c>
      <c r="J250">
        <v>0</v>
      </c>
      <c r="K250">
        <v>0</v>
      </c>
      <c r="L250">
        <v>40</v>
      </c>
    </row>
    <row r="251" spans="1:12" hidden="1" x14ac:dyDescent="0.25">
      <c r="A251" t="s">
        <v>703</v>
      </c>
      <c r="B251">
        <v>20</v>
      </c>
      <c r="C251">
        <v>0</v>
      </c>
      <c r="D251">
        <v>0</v>
      </c>
      <c r="E251">
        <v>0</v>
      </c>
      <c r="F251">
        <v>0</v>
      </c>
      <c r="G251">
        <v>0</v>
      </c>
      <c r="H251">
        <v>0</v>
      </c>
      <c r="I251">
        <v>0</v>
      </c>
      <c r="J251">
        <v>0</v>
      </c>
      <c r="K251">
        <v>0</v>
      </c>
      <c r="L251">
        <v>20</v>
      </c>
    </row>
    <row r="252" spans="1:12" hidden="1" x14ac:dyDescent="0.25">
      <c r="A252" t="s">
        <v>704</v>
      </c>
      <c r="B252">
        <v>10</v>
      </c>
      <c r="C252">
        <v>0</v>
      </c>
      <c r="D252">
        <v>0</v>
      </c>
      <c r="E252">
        <v>0</v>
      </c>
      <c r="F252">
        <v>0</v>
      </c>
      <c r="G252">
        <v>0</v>
      </c>
      <c r="H252">
        <v>0</v>
      </c>
      <c r="I252">
        <v>0</v>
      </c>
      <c r="J252">
        <v>0</v>
      </c>
      <c r="K252">
        <v>0</v>
      </c>
      <c r="L252">
        <v>10</v>
      </c>
    </row>
    <row r="253" spans="1:12" hidden="1" x14ac:dyDescent="0.25">
      <c r="A253" t="s">
        <v>705</v>
      </c>
      <c r="B253">
        <v>10</v>
      </c>
      <c r="C253">
        <v>0</v>
      </c>
      <c r="D253">
        <v>0</v>
      </c>
      <c r="E253">
        <v>0</v>
      </c>
      <c r="F253">
        <v>0</v>
      </c>
      <c r="G253">
        <v>0</v>
      </c>
      <c r="H253">
        <v>0</v>
      </c>
      <c r="I253">
        <v>0</v>
      </c>
      <c r="J253">
        <v>0</v>
      </c>
      <c r="K253">
        <v>0</v>
      </c>
      <c r="L253">
        <v>10</v>
      </c>
    </row>
    <row r="254" spans="1:12" hidden="1" x14ac:dyDescent="0.25">
      <c r="A254" t="s">
        <v>443</v>
      </c>
      <c r="B254">
        <v>2554</v>
      </c>
      <c r="C254">
        <v>8</v>
      </c>
      <c r="D254">
        <v>442</v>
      </c>
      <c r="E254">
        <v>1118</v>
      </c>
      <c r="F254">
        <v>302</v>
      </c>
      <c r="G254">
        <v>62</v>
      </c>
      <c r="H254">
        <v>20</v>
      </c>
      <c r="I254">
        <v>18</v>
      </c>
      <c r="J254">
        <v>864</v>
      </c>
      <c r="K254">
        <v>304</v>
      </c>
      <c r="L254">
        <v>5692</v>
      </c>
    </row>
  </sheetData>
  <autoFilter ref="A3:L254">
    <filterColumn colId="0">
      <filters>
        <filter val="2071568 01 HC DA FMUSP INSTITUTO DO CORACAO INCOR SAO PAULO"/>
      </filters>
    </filterColumn>
  </autoFilter>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E3F9E505F53F4A9FF449AD6DBBC8F7" ma:contentTypeVersion="9" ma:contentTypeDescription="Create a new document." ma:contentTypeScope="" ma:versionID="09d0d44710994484a445bf43edaf18d7">
  <xsd:schema xmlns:xsd="http://www.w3.org/2001/XMLSchema" xmlns:xs="http://www.w3.org/2001/XMLSchema" xmlns:p="http://schemas.microsoft.com/office/2006/metadata/properties" xmlns:ns2="d20bb2d1-77ff-41ee-96ac-7319b2baafa1" xmlns:ns3="d62ef18e-fada-45a5-a6b0-218e18dcb622" targetNamespace="http://schemas.microsoft.com/office/2006/metadata/properties" ma:root="true" ma:fieldsID="59f00f04effcf9f9cccb0ab02cc62104" ns2:_="" ns3:_="">
    <xsd:import namespace="d20bb2d1-77ff-41ee-96ac-7319b2baafa1"/>
    <xsd:import namespace="d62ef18e-fada-45a5-a6b0-218e18dcb62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0bb2d1-77ff-41ee-96ac-7319b2baaf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2ef18e-fada-45a5-a6b0-218e18dcb62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BFC245-17F5-4440-90D5-61E43A5F2726}">
  <ds:schemaRefs>
    <ds:schemaRef ds:uri="http://schemas.microsoft.com/office/2006/documentManagement/types"/>
    <ds:schemaRef ds:uri="d20bb2d1-77ff-41ee-96ac-7319b2baafa1"/>
    <ds:schemaRef ds:uri="http://purl.org/dc/terms/"/>
    <ds:schemaRef ds:uri="http://purl.org/dc/elements/1.1/"/>
    <ds:schemaRef ds:uri="http://purl.org/dc/dcmitype/"/>
    <ds:schemaRef ds:uri="http://www.w3.org/XML/1998/namespace"/>
    <ds:schemaRef ds:uri="http://schemas.microsoft.com/office/infopath/2007/PartnerControls"/>
    <ds:schemaRef ds:uri="d62ef18e-fada-45a5-a6b0-218e18dcb622"/>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CF78BA5-E55B-4768-AFAE-55EDE4D05E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0bb2d1-77ff-41ee-96ac-7319b2baafa1"/>
    <ds:schemaRef ds:uri="d62ef18e-fada-45a5-a6b0-218e18dcb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0A0DBC-3707-4F76-8D5A-3A7B4EF7BA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PARA CALCULO EPI</vt:lpstr>
      <vt:lpstr>CNES</vt:lpstr>
      <vt:lpstr>TABWIN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Osiano</dc:creator>
  <cp:lastModifiedBy>bacceturi</cp:lastModifiedBy>
  <cp:lastPrinted>2022-03-10T14:41:27Z</cp:lastPrinted>
  <dcterms:created xsi:type="dcterms:W3CDTF">2020-05-13T18:21:02Z</dcterms:created>
  <dcterms:modified xsi:type="dcterms:W3CDTF">2022-03-15T19:39:19Z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0x010100B0E3F9E505F53F4A9FF449AD6DBBC8F7</vt:lpwstr>
  </property>
</Properties>
</file>